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320" windowHeight="11760" activeTab="1"/>
  </bookViews>
  <sheets>
    <sheet name="отчет 1 ФНПР заполнено " sheetId="3" r:id="rId1"/>
    <sheet name="отчет 1 ФНПР  " sheetId="2" r:id="rId2"/>
  </sheets>
  <calcPr calcId="125725"/>
</workbook>
</file>

<file path=xl/calcChain.xml><?xml version="1.0" encoding="utf-8"?>
<calcChain xmlns="http://schemas.openxmlformats.org/spreadsheetml/2006/main">
  <c r="C131" i="3"/>
  <c r="C130"/>
  <c r="G123"/>
  <c r="H123"/>
  <c r="H122"/>
  <c r="G122"/>
  <c r="G121"/>
  <c r="H121"/>
  <c r="H120"/>
  <c r="G120"/>
  <c r="G119"/>
  <c r="H119"/>
  <c r="H118"/>
  <c r="G118"/>
  <c r="G117"/>
  <c r="H117"/>
  <c r="H116"/>
  <c r="G116"/>
  <c r="G115"/>
  <c r="H115"/>
  <c r="H114"/>
  <c r="G114"/>
  <c r="G113"/>
  <c r="H113"/>
  <c r="H112"/>
  <c r="G112"/>
  <c r="G111"/>
  <c r="H111"/>
  <c r="H110"/>
  <c r="G110"/>
  <c r="F108"/>
  <c r="E108"/>
  <c r="H107"/>
  <c r="G107"/>
  <c r="G106"/>
  <c r="H106"/>
  <c r="H105"/>
  <c r="G105"/>
  <c r="F103"/>
  <c r="E103"/>
  <c r="H102"/>
  <c r="G102"/>
  <c r="G101"/>
  <c r="H101"/>
  <c r="H100"/>
  <c r="G100"/>
  <c r="F99"/>
  <c r="E99"/>
  <c r="H98"/>
  <c r="G98"/>
  <c r="G97"/>
  <c r="H97"/>
  <c r="H96"/>
  <c r="G96"/>
  <c r="F94"/>
  <c r="E94"/>
  <c r="F93"/>
  <c r="E93"/>
  <c r="F92"/>
  <c r="E92"/>
  <c r="H91"/>
  <c r="G91"/>
  <c r="G90"/>
  <c r="H90"/>
  <c r="H89"/>
  <c r="G89"/>
  <c r="G88"/>
  <c r="H88"/>
  <c r="H87"/>
  <c r="G87"/>
  <c r="G86"/>
  <c r="H86"/>
  <c r="H85"/>
  <c r="G85"/>
  <c r="G84"/>
  <c r="H84"/>
  <c r="H83"/>
  <c r="G83"/>
  <c r="G82"/>
  <c r="H82"/>
  <c r="H81"/>
  <c r="G81"/>
  <c r="G80"/>
  <c r="H80"/>
  <c r="H79"/>
  <c r="G79"/>
  <c r="G78"/>
  <c r="H78"/>
  <c r="H77"/>
  <c r="G77"/>
  <c r="G76"/>
  <c r="H76"/>
  <c r="H75"/>
  <c r="G75"/>
  <c r="G74"/>
  <c r="H74"/>
  <c r="H73"/>
  <c r="G73"/>
  <c r="G72"/>
  <c r="H72"/>
  <c r="H71"/>
  <c r="G71"/>
  <c r="G70"/>
  <c r="H70"/>
  <c r="H69"/>
  <c r="G69"/>
  <c r="G68"/>
  <c r="H68"/>
  <c r="H67"/>
  <c r="G67"/>
  <c r="G66"/>
  <c r="H66"/>
  <c r="H65"/>
  <c r="G65"/>
  <c r="G64"/>
  <c r="H64"/>
  <c r="H63"/>
  <c r="G63"/>
  <c r="G62"/>
  <c r="H62"/>
  <c r="H61"/>
  <c r="G61"/>
  <c r="G60"/>
  <c r="H60"/>
  <c r="H59"/>
  <c r="G59"/>
  <c r="G58"/>
  <c r="H58"/>
  <c r="H57"/>
  <c r="G57"/>
  <c r="F55"/>
  <c r="E55"/>
  <c r="H54"/>
  <c r="G54"/>
  <c r="G53"/>
  <c r="H53"/>
  <c r="H52"/>
  <c r="G52"/>
  <c r="G51"/>
  <c r="H51"/>
  <c r="H50"/>
  <c r="G50"/>
  <c r="G49"/>
  <c r="H49"/>
  <c r="H48"/>
  <c r="G48"/>
  <c r="G47"/>
  <c r="H47"/>
  <c r="H46"/>
  <c r="G46"/>
  <c r="G45"/>
  <c r="H45"/>
  <c r="H44"/>
  <c r="G44"/>
  <c r="G43"/>
  <c r="H43"/>
  <c r="H42"/>
  <c r="G42"/>
  <c r="G41"/>
  <c r="H41"/>
  <c r="H40"/>
  <c r="G40"/>
  <c r="F36"/>
  <c r="E36"/>
  <c r="F35"/>
  <c r="E35"/>
  <c r="F34"/>
  <c r="E34"/>
  <c r="H33"/>
  <c r="G33"/>
  <c r="G32"/>
  <c r="H32"/>
  <c r="H31"/>
  <c r="G31"/>
  <c r="G30"/>
  <c r="H30"/>
  <c r="H29"/>
  <c r="G29"/>
  <c r="G28"/>
  <c r="H28"/>
  <c r="F26"/>
  <c r="E26"/>
  <c r="E24"/>
  <c r="G22"/>
  <c r="H22"/>
  <c r="G20"/>
  <c r="H20"/>
  <c r="G19"/>
  <c r="H19"/>
  <c r="G16"/>
  <c r="H16"/>
  <c r="G14"/>
  <c r="H14"/>
  <c r="G12"/>
  <c r="H12"/>
  <c r="G10"/>
  <c r="H10"/>
  <c r="G8"/>
  <c r="H8"/>
  <c r="G6"/>
  <c r="H6"/>
  <c r="C131" i="2"/>
  <c r="C130"/>
  <c r="G123"/>
  <c r="H123" s="1"/>
  <c r="G122"/>
  <c r="H122"/>
  <c r="G121"/>
  <c r="H121"/>
  <c r="G120"/>
  <c r="H120" s="1"/>
  <c r="G119"/>
  <c r="H119" s="1"/>
  <c r="G118"/>
  <c r="H118" s="1"/>
  <c r="G117"/>
  <c r="H117" s="1"/>
  <c r="G116"/>
  <c r="H116" s="1"/>
  <c r="G115"/>
  <c r="H115"/>
  <c r="G114"/>
  <c r="H114"/>
  <c r="G113"/>
  <c r="H113" s="1"/>
  <c r="G112"/>
  <c r="H112" s="1"/>
  <c r="G111"/>
  <c r="H111" s="1"/>
  <c r="G110"/>
  <c r="H110" s="1"/>
  <c r="F108"/>
  <c r="E108"/>
  <c r="G107"/>
  <c r="H107"/>
  <c r="G106"/>
  <c r="H106" s="1"/>
  <c r="G105"/>
  <c r="H105"/>
  <c r="F103"/>
  <c r="E103"/>
  <c r="G102"/>
  <c r="H102"/>
  <c r="G101"/>
  <c r="H101" s="1"/>
  <c r="G100"/>
  <c r="H100" s="1"/>
  <c r="F99"/>
  <c r="E99"/>
  <c r="G98"/>
  <c r="H98" s="1"/>
  <c r="G97"/>
  <c r="H97" s="1"/>
  <c r="G96"/>
  <c r="H96" s="1"/>
  <c r="F94"/>
  <c r="E94"/>
  <c r="F93"/>
  <c r="E93"/>
  <c r="F92"/>
  <c r="E92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/>
  <c r="G79"/>
  <c r="H79"/>
  <c r="G78"/>
  <c r="H78"/>
  <c r="G77"/>
  <c r="H77" s="1"/>
  <c r="G76"/>
  <c r="H76" s="1"/>
  <c r="G75"/>
  <c r="H75" s="1"/>
  <c r="G74"/>
  <c r="H74"/>
  <c r="G73"/>
  <c r="H73"/>
  <c r="G72"/>
  <c r="H72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/>
  <c r="G61"/>
  <c r="H61"/>
  <c r="G60"/>
  <c r="H60"/>
  <c r="G59"/>
  <c r="H59" s="1"/>
  <c r="G58"/>
  <c r="H58" s="1"/>
  <c r="G57"/>
  <c r="H57" s="1"/>
  <c r="F55"/>
  <c r="E55"/>
  <c r="G54"/>
  <c r="H54" s="1"/>
  <c r="G53"/>
  <c r="H53" s="1"/>
  <c r="G52"/>
  <c r="H52" s="1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 s="1"/>
  <c r="G41"/>
  <c r="H41" s="1"/>
  <c r="G40"/>
  <c r="H40" s="1"/>
  <c r="F36"/>
  <c r="E36"/>
  <c r="F35"/>
  <c r="E35"/>
  <c r="F34"/>
  <c r="E34"/>
  <c r="G33"/>
  <c r="H33" s="1"/>
  <c r="G32"/>
  <c r="H32" s="1"/>
  <c r="G31"/>
  <c r="H31" s="1"/>
  <c r="G30"/>
  <c r="H30" s="1"/>
  <c r="G29"/>
  <c r="H29" s="1"/>
  <c r="G28"/>
  <c r="H28"/>
  <c r="F26"/>
  <c r="E26"/>
  <c r="E24"/>
  <c r="G22"/>
  <c r="H22"/>
  <c r="G20"/>
  <c r="H20"/>
  <c r="G19"/>
  <c r="H19"/>
  <c r="G16"/>
  <c r="H16"/>
  <c r="G14"/>
  <c r="H14"/>
  <c r="G12"/>
  <c r="H12"/>
  <c r="G10"/>
  <c r="H10" s="1"/>
  <c r="G8"/>
  <c r="H8"/>
  <c r="G6"/>
  <c r="G125" i="3"/>
  <c r="B125"/>
  <c r="B2"/>
  <c r="B127"/>
  <c r="H6" i="2"/>
  <c r="G125" l="1"/>
  <c r="B125" s="1"/>
  <c r="B2" l="1"/>
  <c r="B127"/>
</calcChain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
</t>
        </r>
      </text>
    </comment>
  </commentList>
</comments>
</file>

<file path=xl/comments2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<sst xmlns="http://schemas.openxmlformats.org/spreadsheetml/2006/main" count="410" uniqueCount="157">
  <si>
    <t>Форма 19-ТИ является единой для всех членских организаций ФНПР и отражает работу штатных технических инспекторов труда.</t>
  </si>
  <si>
    <t>Форма 19-ТИ</t>
  </si>
  <si>
    <r>
      <t xml:space="preserve">не позднее </t>
    </r>
    <r>
      <rPr>
        <b/>
        <sz val="10"/>
        <color indexed="8"/>
        <rFont val="Times New Roman Cyr"/>
        <family val="1"/>
        <charset val="204"/>
      </rPr>
      <t>1 февраля</t>
    </r>
    <r>
      <rPr>
        <sz val="10"/>
        <color indexed="8"/>
        <rFont val="Times New Roman Cyr"/>
        <family val="1"/>
        <charset val="204"/>
      </rPr>
      <t xml:space="preserve"> после отчетного периода представляется в вышестоящие профсоюзные органы </t>
    </r>
  </si>
  <si>
    <t>Приложение № 1</t>
  </si>
  <si>
    <r>
      <t xml:space="preserve">не позднее </t>
    </r>
    <r>
      <rPr>
        <b/>
        <sz val="10"/>
        <color indexed="8"/>
        <rFont val="Times New Roman Cyr"/>
        <family val="1"/>
        <charset val="204"/>
      </rPr>
      <t>1 марта</t>
    </r>
    <r>
      <rPr>
        <sz val="10"/>
        <color indexed="8"/>
        <rFont val="Times New Roman Cyr"/>
        <family val="1"/>
        <charset val="204"/>
      </rPr>
      <t xml:space="preserve">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</si>
  <si>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</si>
  <si>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</si>
  <si>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</si>
  <si>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</si>
  <si>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ОТЧЕТ № 1</t>
  </si>
  <si>
    <r>
      <t xml:space="preserve">за </t>
    </r>
    <r>
      <rPr>
        <b/>
        <sz val="12"/>
        <color indexed="8"/>
        <rFont val="Calibri"/>
        <family val="2"/>
        <charset val="204"/>
      </rPr>
      <t>20</t>
    </r>
  </si>
  <si>
    <t>год</t>
  </si>
  <si>
    <t>о работе технического (главного технического) инспектора труда, технических инспекций труда</t>
  </si>
  <si>
    <r>
      <t>Наименование профсоюзного органа,  организации профсоюзов (</t>
    </r>
    <r>
      <rPr>
        <b/>
        <sz val="9"/>
        <color indexed="53"/>
        <rFont val="Calibri"/>
        <family val="2"/>
        <charset val="204"/>
      </rPr>
      <t>начинать с территориального признака</t>
    </r>
    <r>
      <rPr>
        <sz val="9"/>
        <color indexed="8"/>
        <rFont val="Calibri"/>
        <family val="2"/>
        <charset val="204"/>
      </rPr>
      <t>)</t>
    </r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</si>
  <si>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</si>
  <si>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</si>
  <si>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</si>
  <si>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</si>
  <si>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</si>
  <si>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</si>
  <si>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</si>
  <si>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</si>
  <si>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</si>
  <si>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</si>
  <si>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</si>
  <si>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</si>
  <si>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</si>
  <si>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</si>
  <si>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</si>
  <si>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</si>
  <si>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</si>
  <si>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</si>
  <si>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</si>
  <si>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территориального, межрегионального объединения организаций профсоюзов</t>
  </si>
  <si>
    <t>1.2</t>
  </si>
  <si>
    <t xml:space="preserve"> территориальной организации профсоюза </t>
  </si>
  <si>
    <t>1.3</t>
  </si>
  <si>
    <t>общероссийского, межрегионального профсоюза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</si>
  <si>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</si>
  <si>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</si>
  <si>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</si>
  <si>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</si>
  <si>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</si>
  <si>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</si>
  <si>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</si>
  <si>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r>
      <t>в том числе совместно с:</t>
    </r>
    <r>
      <rPr>
        <sz val="13"/>
        <color indexed="8"/>
        <rFont val="Times New Roman"/>
        <family val="1"/>
        <charset val="204"/>
      </rPr>
      <t xml:space="preserve"> </t>
    </r>
  </si>
  <si>
    <t>2.1</t>
  </si>
  <si>
    <r>
      <t xml:space="preserve">органами федеральной </t>
    </r>
    <r>
      <rPr>
        <sz val="13"/>
        <color indexed="8"/>
        <rFont val="Times New Roman"/>
        <family val="1"/>
        <charset val="204"/>
      </rPr>
      <t>службы по труду и занятости</t>
    </r>
  </si>
  <si>
    <t xml:space="preserve">  выдано представлений, предписаний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</si>
  <si>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</si>
  <si>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</si>
  <si>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</si>
  <si>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</si>
  <si>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</si>
  <si>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</si>
  <si>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</si>
  <si>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</si>
  <si>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r>
      <t>другими органами государственного контроля (надзора)</t>
    </r>
    <r>
      <rPr>
        <sz val="13"/>
        <color indexed="8"/>
        <rFont val="Times New Roman"/>
        <family val="1"/>
        <charset val="204"/>
      </rPr>
      <t xml:space="preserve"> </t>
    </r>
    <r>
      <rPr>
        <b/>
        <sz val="13"/>
        <color indexed="8"/>
        <rFont val="Times New Roman"/>
        <family val="1"/>
        <charset val="204"/>
      </rPr>
      <t>и ведомственного контроля</t>
    </r>
  </si>
  <si>
    <t>3.</t>
  </si>
  <si>
    <t>Из числа проверок (п. 3) проведено проверок тематических (всего)</t>
  </si>
  <si>
    <t>из них по вопросам:</t>
  </si>
  <si>
    <t>3.1</t>
  </si>
  <si>
    <t>регулирования труда женщин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</si>
  <si>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</si>
  <si>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</si>
  <si>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</si>
  <si>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</si>
  <si>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</si>
  <si>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</si>
  <si>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гарантий и компенсаций за работу во вредных и (или) опасных условиях труда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</si>
  <si>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</si>
  <si>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</si>
  <si>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</si>
  <si>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</si>
  <si>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</si>
  <si>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</si>
  <si>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</si>
  <si>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</si>
  <si>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</si>
  <si>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</si>
  <si>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</si>
  <si>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проведения специальной оценки условий труда, АРМ*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</si>
  <si>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</si>
  <si>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</si>
  <si>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</si>
  <si>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</si>
  <si>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</si>
  <si>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r>
      <t>Итого</t>
    </r>
    <r>
      <rPr>
        <sz val="13"/>
        <color indexed="8"/>
        <rFont val="Times New Roman"/>
        <family val="1"/>
        <charset val="204"/>
      </rPr>
      <t xml:space="preserve"> по п. .4</t>
    </r>
    <r>
      <rPr>
        <b/>
        <sz val="13"/>
        <color indexed="8"/>
        <rFont val="Times New Roman"/>
        <family val="1"/>
        <charset val="204"/>
      </rPr>
      <t>:</t>
    </r>
    <r>
      <rPr>
        <sz val="13"/>
        <color indexed="8"/>
        <rFont val="Times New Roman"/>
        <family val="1"/>
        <charset val="204"/>
      </rPr>
      <t xml:space="preserve"> количество выявленных нарушений</t>
    </r>
  </si>
  <si>
    <r>
      <t>Итого</t>
    </r>
    <r>
      <rPr>
        <sz val="13"/>
        <color indexed="8"/>
        <rFont val="Times New Roman"/>
        <family val="1"/>
        <charset val="204"/>
      </rPr>
      <t xml:space="preserve"> по п. .4</t>
    </r>
    <r>
      <rPr>
        <b/>
        <sz val="13"/>
        <color indexed="8"/>
        <rFont val="Times New Roman"/>
        <family val="1"/>
        <charset val="204"/>
      </rPr>
      <t xml:space="preserve">: </t>
    </r>
    <r>
      <rPr>
        <sz val="13"/>
        <color indexed="8"/>
        <rFont val="Times New Roman"/>
        <family val="1"/>
        <charset val="204"/>
      </rPr>
      <t xml:space="preserve"> выдано представлений, предписаний</t>
    </r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</si>
  <si>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</si>
  <si>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</si>
  <si>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</si>
  <si>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</si>
  <si>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</si>
  <si>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</si>
  <si>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</si>
  <si>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</si>
  <si>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</si>
  <si>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</si>
  <si>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</si>
  <si>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</si>
  <si>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</si>
  <si>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</si>
  <si>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</si>
  <si>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</si>
  <si>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</si>
  <si>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</si>
  <si>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r>
      <t xml:space="preserve">Предъявлено требований </t>
    </r>
    <r>
      <rPr>
        <b/>
        <i/>
        <u/>
        <sz val="13"/>
        <color indexed="8"/>
        <rFont val="Times New Roman"/>
        <family val="1"/>
        <charset val="204"/>
      </rPr>
      <t>работодателям</t>
    </r>
    <r>
      <rPr>
        <b/>
        <sz val="13"/>
        <color indexed="8"/>
        <rFont val="Times New Roman"/>
        <family val="1"/>
        <charset val="204"/>
      </rPr>
      <t xml:space="preserve">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</si>
  <si>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t>из них приостановлено по требованию:</t>
  </si>
  <si>
    <t>6.1</t>
  </si>
  <si>
    <t xml:space="preserve">работ 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</si>
  <si>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</si>
  <si>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</si>
  <si>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</si>
  <si>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</si>
  <si>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</si>
  <si>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</si>
  <si>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</si>
  <si>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</si>
  <si>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</si>
  <si>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</si>
  <si>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  <charset val="204"/>
      </rPr>
      <t xml:space="preserve"> </t>
    </r>
  </si>
  <si>
    <t>8.</t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</si>
  <si>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  <charset val="204"/>
      </rPr>
      <t xml:space="preserve"> </t>
    </r>
    <r>
      <rPr>
        <b/>
        <sz val="13"/>
        <color indexed="8"/>
        <rFont val="Times New Roman"/>
        <family val="1"/>
        <charset val="204"/>
      </rPr>
      <t>в эксплуатацию средств производства</t>
    </r>
  </si>
  <si>
    <t>8.1</t>
  </si>
  <si>
    <r>
      <t xml:space="preserve">из них </t>
    </r>
    <r>
      <rPr>
        <b/>
        <sz val="13"/>
        <color indexed="8"/>
        <rFont val="Times New Roman"/>
        <family val="1"/>
        <charset val="204"/>
      </rPr>
      <t>не принято</t>
    </r>
    <r>
      <rPr>
        <sz val="13"/>
        <color indexed="8"/>
        <rFont val="Times New Roman"/>
        <family val="1"/>
        <charset val="204"/>
      </rPr>
      <t xml:space="preserve"> в отчетном периоде (кол-во единиц)</t>
    </r>
  </si>
  <si>
    <t>9</t>
  </si>
  <si>
    <t>Проведено независимых экспертиз условий труда и обеспечения безопасности работников</t>
  </si>
  <si>
    <t>9.1</t>
  </si>
  <si>
    <t>выдано заключений</t>
  </si>
  <si>
    <t>9.2</t>
  </si>
  <si>
    <r>
      <t>в т.ч</t>
    </r>
    <r>
      <rPr>
        <b/>
        <sz val="13"/>
        <color indexed="8"/>
        <rFont val="Times New Roman"/>
        <family val="1"/>
        <charset val="204"/>
      </rPr>
      <t>. отрицательных</t>
    </r>
  </si>
  <si>
    <t>10</t>
  </si>
  <si>
    <r>
      <t xml:space="preserve">Рассмотрено </t>
    </r>
    <r>
      <rPr>
        <b/>
        <i/>
        <u/>
        <sz val="13"/>
        <color indexed="8"/>
        <rFont val="Times New Roman"/>
        <family val="1"/>
        <charset val="204"/>
      </rPr>
      <t>письменных</t>
    </r>
    <r>
      <rPr>
        <b/>
        <sz val="13"/>
        <color indexed="8"/>
        <rFont val="Times New Roman"/>
        <family val="1"/>
        <charset val="204"/>
      </rPr>
      <t xml:space="preserve"> обращений, заявлений и жалоб членов профсоюза, связанных с нарушением их прав в области охраны труда</t>
    </r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</si>
  <si>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</si>
  <si>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</si>
  <si>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</si>
  <si>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</si>
  <si>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</si>
  <si>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</si>
  <si>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r>
      <t xml:space="preserve">Количество уполномоченных </t>
    </r>
    <r>
      <rPr>
        <sz val="13"/>
        <color indexed="8"/>
        <rFont val="Times New Roman"/>
        <family val="1"/>
        <charset val="204"/>
      </rPr>
      <t>(доверенных) лиц по охране труда профессиональных союзов</t>
    </r>
  </si>
  <si>
    <t>*)</t>
  </si>
  <si>
    <t xml:space="preserve">учитывая, что результаты АРМ действительны до 31.12.18 года, проверка соблюдения прав работающих во вредных и(или) опасных условиях труда и соответствующие назначения компенсаций и льгот проводится в течение всего периода их действия </t>
  </si>
  <si>
    <t xml:space="preserve">подпись ТИТ, составившего отчет (для бумажных форм) </t>
  </si>
  <si>
    <t>Иванов ИИ</t>
  </si>
  <si>
    <t>Сидоров Антон Антонович</t>
  </si>
  <si>
    <t>123@37.ru</t>
  </si>
  <si>
    <t>Председатель</t>
  </si>
  <si>
    <t xml:space="preserve"> инспекции труда</t>
  </si>
  <si>
    <t>к Положению о технической</t>
  </si>
  <si>
    <t xml:space="preserve">Ивановская Федерация профсоюзов </t>
  </si>
  <si>
    <t>Форма 19-ТИ является единой для всех членских организаций ФНПР и отражает работу штатных технических инспекторов труда</t>
  </si>
  <si>
    <t>Председатель Федерации профсоюзов Республики Саха (Якутия)</t>
  </si>
  <si>
    <t>Дегтярев Николай Николаевич</t>
  </si>
  <si>
    <t>Саха (Якутская) Федерация профсоюзов</t>
  </si>
  <si>
    <t>Ишниязов Виктор Ибрагимович</t>
  </si>
  <si>
    <t>sakhaprof@mail.ru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</si>
</sst>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d/m/yy;@"/>
  </numFmts>
  <fonts count="4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u/>
      <sz val="12"/>
      <color indexed="8"/>
      <name val="Times New Roman Cyr"/>
      <charset val="204"/>
    </font>
    <font>
      <b/>
      <i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6"/>
      <color indexed="8"/>
      <name val="Times New Roman Cyr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Times New Roman Cyr"/>
      <family val="1"/>
      <charset val="204"/>
    </font>
    <font>
      <i/>
      <sz val="12"/>
      <color indexed="8"/>
      <name val="Times New Roman Cyr"/>
      <charset val="204"/>
    </font>
    <font>
      <b/>
      <sz val="9"/>
      <color indexed="53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8"/>
      <color indexed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3"/>
      <color indexed="55"/>
      <name val="Times New Roman"/>
      <family val="1"/>
      <charset val="204"/>
    </font>
    <font>
      <b/>
      <i/>
      <u/>
      <sz val="13"/>
      <color indexed="8"/>
      <name val="Times New Roman"/>
      <family val="1"/>
      <charset val="204"/>
    </font>
    <font>
      <strike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0" fillId="0" borderId="0" applyNumberFormat="0" applyFill="0" applyBorder="0" applyAlignment="0" applyProtection="0"/>
    <xf numFmtId="0" fontId="36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13" fillId="0" borderId="0" xfId="0" applyNumberFormat="1" applyFont="1"/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center" vertical="top" wrapText="1"/>
    </xf>
    <xf numFmtId="0" fontId="4" fillId="0" borderId="0" xfId="0" applyFont="1" applyAlignment="1">
      <alignment horizontal="right" vertical="center"/>
    </xf>
    <xf numFmtId="49" fontId="11" fillId="0" borderId="0" xfId="0" applyNumberFormat="1" applyFont="1" applyAlignment="1">
      <alignment vertical="top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49" fontId="3" fillId="0" borderId="0" xfId="0" applyNumberFormat="1" applyFont="1"/>
    <xf numFmtId="0" fontId="40" fillId="0" borderId="1" xfId="1" applyNumberFormat="1" applyBorder="1" applyProtection="1">
      <protection locked="0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24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9" fontId="26" fillId="0" borderId="9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49" fontId="26" fillId="0" borderId="5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 wrapText="1"/>
    </xf>
    <xf numFmtId="0" fontId="0" fillId="0" borderId="9" xfId="0" applyBorder="1" applyProtection="1"/>
    <xf numFmtId="0" fontId="27" fillId="0" borderId="13" xfId="0" applyFont="1" applyBorder="1" applyAlignment="1" applyProtection="1">
      <alignment horizontal="right" vertical="center" wrapText="1"/>
    </xf>
    <xf numFmtId="49" fontId="28" fillId="0" borderId="9" xfId="0" applyNumberFormat="1" applyFont="1" applyBorder="1" applyAlignment="1" applyProtection="1">
      <alignment horizontal="right" vertical="center" wrapText="1"/>
    </xf>
    <xf numFmtId="49" fontId="26" fillId="0" borderId="9" xfId="0" applyNumberFormat="1" applyFont="1" applyBorder="1" applyAlignment="1" applyProtection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justify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justify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justify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3" fillId="0" borderId="0" xfId="0" applyNumberFormat="1" applyFont="1" applyAlignment="1">
      <alignment wrapText="1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center" vertical="top"/>
    </xf>
    <xf numFmtId="49" fontId="12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165" fontId="37" fillId="0" borderId="1" xfId="0" applyNumberFormat="1" applyFont="1" applyBorder="1" applyAlignment="1" applyProtection="1"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49" fontId="19" fillId="0" borderId="1" xfId="0" applyNumberFormat="1" applyFont="1" applyBorder="1" applyAlignment="1" applyProtection="1">
      <alignment vertical="center"/>
      <protection locked="0"/>
    </xf>
    <xf numFmtId="0" fontId="31" fillId="0" borderId="2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3" fontId="37" fillId="0" borderId="20" xfId="0" applyNumberFormat="1" applyFont="1" applyBorder="1" applyAlignment="1" applyProtection="1">
      <alignment vertical="center"/>
      <protection locked="0"/>
    </xf>
    <xf numFmtId="3" fontId="37" fillId="0" borderId="13" xfId="0" applyNumberFormat="1" applyFont="1" applyBorder="1" applyAlignment="1" applyProtection="1">
      <alignment vertical="center"/>
      <protection locked="0"/>
    </xf>
    <xf numFmtId="3" fontId="37" fillId="0" borderId="29" xfId="0" applyNumberFormat="1" applyFont="1" applyBorder="1" applyAlignment="1" applyProtection="1">
      <alignment vertical="center"/>
      <protection locked="0"/>
    </xf>
    <xf numFmtId="3" fontId="37" fillId="0" borderId="30" xfId="0" applyNumberFormat="1" applyFont="1" applyBorder="1" applyAlignment="1" applyProtection="1">
      <alignment vertical="center"/>
      <protection locked="0"/>
    </xf>
    <xf numFmtId="3" fontId="38" fillId="0" borderId="7" xfId="0" applyNumberFormat="1" applyFont="1" applyBorder="1" applyAlignment="1" applyProtection="1">
      <alignment horizontal="center" vertical="center"/>
      <protection locked="0"/>
    </xf>
    <xf numFmtId="3" fontId="38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vertical="center"/>
      <protection locked="0"/>
    </xf>
    <xf numFmtId="0" fontId="37" fillId="0" borderId="31" xfId="0" applyFont="1" applyBorder="1" applyAlignment="1" applyProtection="1">
      <alignment vertical="center"/>
      <protection locked="0"/>
    </xf>
    <xf numFmtId="0" fontId="37" fillId="0" borderId="9" xfId="0" applyFont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3" fontId="38" fillId="0" borderId="9" xfId="0" applyNumberFormat="1" applyFont="1" applyBorder="1" applyAlignment="1" applyProtection="1">
      <alignment horizontal="center" vertical="center"/>
    </xf>
    <xf numFmtId="3" fontId="38" fillId="0" borderId="13" xfId="0" applyNumberFormat="1" applyFont="1" applyBorder="1" applyAlignment="1" applyProtection="1">
      <alignment horizontal="center" vertical="center"/>
    </xf>
    <xf numFmtId="0" fontId="37" fillId="0" borderId="9" xfId="0" applyFont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center" vertical="center"/>
    </xf>
    <xf numFmtId="0" fontId="37" fillId="0" borderId="9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>
      <alignment horizontal="center" vertical="center"/>
    </xf>
    <xf numFmtId="3" fontId="37" fillId="0" borderId="9" xfId="0" applyNumberFormat="1" applyFont="1" applyBorder="1" applyAlignment="1" applyProtection="1">
      <alignment vertical="center"/>
      <protection locked="0"/>
    </xf>
    <xf numFmtId="3" fontId="37" fillId="0" borderId="5" xfId="0" applyNumberFormat="1" applyFont="1" applyBorder="1" applyAlignment="1" applyProtection="1">
      <alignment vertical="center"/>
      <protection locked="0"/>
    </xf>
    <xf numFmtId="3" fontId="37" fillId="0" borderId="6" xfId="0" applyNumberFormat="1" applyFont="1" applyBorder="1" applyAlignment="1" applyProtection="1">
      <alignment vertical="center"/>
      <protection locked="0"/>
    </xf>
    <xf numFmtId="3" fontId="38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3" fontId="38" fillId="0" borderId="31" xfId="0" applyNumberFormat="1" applyFont="1" applyBorder="1" applyAlignment="1" applyProtection="1">
      <alignment horizontal="center" vertical="center"/>
      <protection locked="0"/>
    </xf>
    <xf numFmtId="3" fontId="38" fillId="0" borderId="13" xfId="0" applyNumberFormat="1" applyFont="1" applyBorder="1" applyAlignment="1" applyProtection="1">
      <alignment horizontal="center" vertical="center"/>
      <protection locked="0"/>
    </xf>
    <xf numFmtId="3" fontId="38" fillId="0" borderId="32" xfId="0" applyNumberFormat="1" applyFont="1" applyBorder="1" applyAlignment="1" applyProtection="1">
      <alignment horizontal="center" vertical="center"/>
      <protection locked="0"/>
    </xf>
    <xf numFmtId="0" fontId="38" fillId="0" borderId="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3" fontId="38" fillId="0" borderId="28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3" fontId="37" fillId="0" borderId="33" xfId="0" applyNumberFormat="1" applyFont="1" applyBorder="1" applyAlignment="1" applyProtection="1">
      <alignment vertical="center"/>
      <protection locked="0"/>
    </xf>
    <xf numFmtId="0" fontId="38" fillId="0" borderId="34" xfId="0" applyFont="1" applyBorder="1" applyAlignment="1">
      <alignment horizontal="center" vertical="center"/>
    </xf>
    <xf numFmtId="3" fontId="38" fillId="0" borderId="20" xfId="0" applyNumberFormat="1" applyFont="1" applyBorder="1" applyAlignment="1" applyProtection="1">
      <alignment horizontal="center" vertical="center"/>
    </xf>
    <xf numFmtId="3" fontId="38" fillId="0" borderId="34" xfId="0" applyNumberFormat="1" applyFont="1" applyBorder="1" applyAlignment="1" applyProtection="1">
      <alignment horizontal="center" vertical="center"/>
      <protection locked="0"/>
    </xf>
    <xf numFmtId="3" fontId="38" fillId="0" borderId="20" xfId="0" applyNumberFormat="1" applyFont="1" applyBorder="1" applyAlignment="1" applyProtection="1">
      <alignment horizontal="center" vertical="center"/>
      <protection locked="0"/>
    </xf>
    <xf numFmtId="3" fontId="38" fillId="0" borderId="35" xfId="0" applyNumberFormat="1" applyFont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 textRotation="90" wrapText="1"/>
    </xf>
    <xf numFmtId="0" fontId="31" fillId="0" borderId="44" xfId="0" applyFont="1" applyBorder="1" applyAlignment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6"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@37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opLeftCell="A12" workbookViewId="0">
      <selection activeCell="B6" sqref="B6:C6"/>
    </sheetView>
  </sheetViews>
  <sheetFormatPr defaultRowHeight="15"/>
  <cols>
    <col min="1" max="1" width="2" customWidth="1"/>
    <col min="2" max="2" width="5.7109375" customWidth="1"/>
    <col min="3" max="3" width="64.7109375" customWidth="1"/>
    <col min="4" max="4" width="5.7109375" customWidth="1"/>
    <col min="5" max="6" width="9.140625" style="1"/>
    <col min="7" max="7" width="4.5703125" style="1" hidden="1" customWidth="1"/>
    <col min="8" max="8" width="11.28515625" style="1" customWidth="1"/>
    <col min="12" max="12" width="9.140625" hidden="1" customWidth="1"/>
  </cols>
  <sheetData>
    <row r="1" spans="2:12" ht="16.5" thickBot="1">
      <c r="E1" s="67" t="s">
        <v>1</v>
      </c>
      <c r="F1" s="68"/>
    </row>
    <row r="2" spans="2:12" ht="25.5">
      <c r="B2" s="2">
        <f>G125</f>
        <v>167</v>
      </c>
      <c r="C2" s="3" t="s">
        <v>151</v>
      </c>
      <c r="D2" s="4"/>
      <c r="E2"/>
      <c r="F2" s="74" t="s">
        <v>3</v>
      </c>
    </row>
    <row r="3" spans="2:12" ht="25.5" customHeight="1">
      <c r="B3" s="139" t="s">
        <v>2</v>
      </c>
      <c r="C3" s="139"/>
      <c r="D3" s="4"/>
      <c r="F3" s="72" t="s">
        <v>149</v>
      </c>
    </row>
    <row r="4" spans="2:12" ht="40.5" customHeight="1">
      <c r="B4" s="140" t="s">
        <v>4</v>
      </c>
      <c r="C4" s="140"/>
      <c r="D4" s="66"/>
      <c r="E4" s="66"/>
      <c r="F4" s="73" t="s">
        <v>148</v>
      </c>
    </row>
    <row r="5" spans="2:12" ht="15" customHeight="1">
      <c r="C5" s="4"/>
      <c r="D5" s="5" t="s">
        <v>5</v>
      </c>
      <c r="E5"/>
      <c r="F5"/>
      <c r="G5" s="6"/>
    </row>
    <row r="6" spans="2:12" ht="30" customHeight="1">
      <c r="B6" s="141" t="s">
        <v>147</v>
      </c>
      <c r="C6" s="141"/>
      <c r="D6" s="69"/>
      <c r="E6" s="70"/>
      <c r="F6" s="71"/>
      <c r="G6" s="7">
        <f>COUNTA(B6)</f>
        <v>1</v>
      </c>
      <c r="H6" s="8" t="str">
        <f>IF(G6=1," ","Не заполнено")</f>
        <v/>
      </c>
    </row>
    <row r="7" spans="2:12" ht="15" customHeight="1">
      <c r="B7" s="9" t="s">
        <v>6</v>
      </c>
      <c r="C7" s="4"/>
      <c r="D7" s="10" t="s">
        <v>7</v>
      </c>
      <c r="F7"/>
      <c r="G7" s="6"/>
    </row>
    <row r="8" spans="2:12" ht="15" customHeight="1">
      <c r="B8" s="138" t="s">
        <v>144</v>
      </c>
      <c r="C8" s="138"/>
      <c r="D8" s="65"/>
      <c r="E8" s="65"/>
      <c r="F8" s="65"/>
      <c r="G8" s="7">
        <f>COUNTA(B8)</f>
        <v>1</v>
      </c>
      <c r="H8" s="8" t="str">
        <f>IF(G8=1," ","Не заполнено")</f>
        <v/>
      </c>
    </row>
    <row r="9" spans="2:12" ht="15" customHeight="1">
      <c r="B9" s="9" t="s">
        <v>8</v>
      </c>
      <c r="C9" s="4"/>
      <c r="E9"/>
      <c r="F9"/>
      <c r="G9" s="6"/>
    </row>
    <row r="10" spans="2:12" ht="20.25">
      <c r="B10" s="11"/>
      <c r="C10" s="12" t="s">
        <v>9</v>
      </c>
      <c r="D10" s="13" t="s">
        <v>10</v>
      </c>
      <c r="E10" s="14">
        <v>14</v>
      </c>
      <c r="F10" s="15" t="s">
        <v>11</v>
      </c>
      <c r="G10" s="1">
        <f>COUNTA(E10)</f>
        <v>1</v>
      </c>
      <c r="H10" s="8" t="str">
        <f>IF(G10=1," ","Не заполнено")</f>
        <v/>
      </c>
    </row>
    <row r="11" spans="2:12" ht="33" customHeight="1">
      <c r="B11" s="11"/>
      <c r="C11" s="16" t="s">
        <v>12</v>
      </c>
      <c r="D11" s="4"/>
      <c r="E11"/>
      <c r="F11" s="17"/>
    </row>
    <row r="12" spans="2:12" ht="30" customHeight="1">
      <c r="B12" s="142" t="s">
        <v>150</v>
      </c>
      <c r="C12" s="142"/>
      <c r="D12" s="76"/>
      <c r="E12" s="76"/>
      <c r="F12" s="76"/>
      <c r="G12" s="1">
        <f>COUNTA(B12)</f>
        <v>1</v>
      </c>
      <c r="H12" s="8" t="str">
        <f>IF(G12=1," ","Не заполнено")</f>
        <v/>
      </c>
    </row>
    <row r="13" spans="2:12" ht="15.75">
      <c r="B13" s="18" t="s">
        <v>13</v>
      </c>
      <c r="C13" s="4"/>
      <c r="D13" s="4"/>
      <c r="E13"/>
      <c r="F13" s="17"/>
      <c r="H13" s="8"/>
    </row>
    <row r="14" spans="2:12" ht="15.75">
      <c r="B14" s="138" t="s">
        <v>145</v>
      </c>
      <c r="C14" s="138"/>
      <c r="D14" s="77"/>
      <c r="E14" s="77"/>
      <c r="F14" s="77"/>
      <c r="G14" s="1">
        <f>COUNTA(B14)</f>
        <v>1</v>
      </c>
      <c r="H14" s="8" t="str">
        <f>IF(G14=1," ","Не заполнено")</f>
        <v/>
      </c>
    </row>
    <row r="15" spans="2:12" ht="16.5" customHeight="1">
      <c r="B15" s="18" t="s">
        <v>14</v>
      </c>
      <c r="C15" s="4"/>
      <c r="D15" s="4"/>
      <c r="E15"/>
      <c r="F15"/>
      <c r="H15" s="8"/>
      <c r="L15" t="s">
        <v>15</v>
      </c>
    </row>
    <row r="16" spans="2:12" ht="16.5" customHeight="1">
      <c r="B16" s="11"/>
      <c r="C16" s="19" t="s">
        <v>15</v>
      </c>
      <c r="D16" s="20"/>
      <c r="E16" s="20"/>
      <c r="F16"/>
      <c r="G16" s="1">
        <f>COUNTA(C16)</f>
        <v>1</v>
      </c>
      <c r="H16" s="8" t="str">
        <f>IF(G16=1," ","Не заполнено")</f>
        <v/>
      </c>
      <c r="L16" t="s">
        <v>16</v>
      </c>
    </row>
    <row r="17" spans="1:8">
      <c r="C17" s="21" t="s">
        <v>17</v>
      </c>
      <c r="D17" s="20"/>
      <c r="E17" s="20"/>
      <c r="F17"/>
    </row>
    <row r="18" spans="1:8">
      <c r="B18" s="4" t="s">
        <v>18</v>
      </c>
      <c r="C18" s="4"/>
      <c r="D18" s="4"/>
      <c r="E18"/>
      <c r="F18"/>
      <c r="H18" s="6"/>
    </row>
    <row r="19" spans="1:8">
      <c r="B19" s="22" t="s">
        <v>19</v>
      </c>
      <c r="C19" s="23" t="s">
        <v>146</v>
      </c>
      <c r="D19" s="4"/>
      <c r="E19"/>
      <c r="F19"/>
      <c r="G19" s="7">
        <f>COUNTA(C19)</f>
        <v>1</v>
      </c>
      <c r="H19" s="8" t="str">
        <f>IF(G19=1," ","Не заполнено")</f>
        <v/>
      </c>
    </row>
    <row r="20" spans="1:8">
      <c r="A20" s="22" t="s">
        <v>20</v>
      </c>
      <c r="C20" s="24">
        <v>1234567898</v>
      </c>
      <c r="D20" s="4"/>
      <c r="E20"/>
      <c r="F20"/>
      <c r="G20" s="7">
        <f>COUNTA(C20)</f>
        <v>1</v>
      </c>
      <c r="H20" s="8" t="str">
        <f>IF(G20=1," ","Не заполнено")</f>
        <v/>
      </c>
    </row>
    <row r="21" spans="1:8">
      <c r="B21" s="11"/>
      <c r="C21" s="21" t="s">
        <v>21</v>
      </c>
      <c r="D21" s="4"/>
      <c r="E21"/>
      <c r="F21"/>
      <c r="G21" s="7"/>
      <c r="H21" s="25"/>
    </row>
    <row r="22" spans="1:8" ht="15.75">
      <c r="B22" s="11"/>
      <c r="C22" s="26" t="s">
        <v>22</v>
      </c>
      <c r="E22" s="75">
        <v>42050</v>
      </c>
      <c r="G22" s="7">
        <f>COUNTA(E22)</f>
        <v>1</v>
      </c>
      <c r="H22" s="8" t="str">
        <f>IF(G22=1," ","Не заполнено")</f>
        <v/>
      </c>
    </row>
    <row r="23" spans="1:8" ht="8.25" customHeight="1" thickBot="1">
      <c r="B23" s="11"/>
      <c r="C23" s="4"/>
      <c r="D23" s="144"/>
      <c r="E23" s="144"/>
      <c r="F23" s="144"/>
      <c r="H23" s="6"/>
    </row>
    <row r="24" spans="1:8" ht="21" customHeight="1">
      <c r="B24" s="145"/>
      <c r="C24" s="147" t="s">
        <v>23</v>
      </c>
      <c r="D24" s="149" t="s">
        <v>24</v>
      </c>
      <c r="E24" s="27" t="str">
        <f>LEFT(B12,10)</f>
        <v>Ивановская</v>
      </c>
      <c r="F24" s="28"/>
    </row>
    <row r="25" spans="1:8" ht="24" customHeight="1" thickBot="1">
      <c r="B25" s="146"/>
      <c r="C25" s="148"/>
      <c r="D25" s="150"/>
      <c r="E25" s="29" t="s">
        <v>25</v>
      </c>
      <c r="F25" s="30" t="s">
        <v>26</v>
      </c>
    </row>
    <row r="26" spans="1:8" ht="33">
      <c r="B26" s="31" t="s">
        <v>27</v>
      </c>
      <c r="C26" s="32" t="s">
        <v>28</v>
      </c>
      <c r="D26" s="78">
        <v>1</v>
      </c>
      <c r="E26" s="89">
        <f>E28+E29+E30</f>
        <v>7</v>
      </c>
      <c r="F26" s="90">
        <f>F28+F29+F30</f>
        <v>7</v>
      </c>
    </row>
    <row r="27" spans="1:8" ht="16.5">
      <c r="B27" s="33"/>
      <c r="C27" s="34" t="s">
        <v>29</v>
      </c>
      <c r="D27" s="79" t="s">
        <v>30</v>
      </c>
      <c r="E27" s="91" t="s">
        <v>31</v>
      </c>
      <c r="F27" s="92" t="s">
        <v>31</v>
      </c>
    </row>
    <row r="28" spans="1:8" ht="33">
      <c r="B28" s="35" t="s">
        <v>32</v>
      </c>
      <c r="C28" s="36" t="s">
        <v>33</v>
      </c>
      <c r="D28" s="80">
        <v>2</v>
      </c>
      <c r="E28" s="93">
        <v>1</v>
      </c>
      <c r="F28" s="94">
        <v>1</v>
      </c>
      <c r="G28" s="1">
        <f t="shared" ref="G28:G33" si="0">COUNTA(E28:F28)</f>
        <v>2</v>
      </c>
      <c r="H28" s="8" t="str">
        <f>IF(G28=2," ","Не заполнено")</f>
        <v/>
      </c>
    </row>
    <row r="29" spans="1:8" ht="16.5">
      <c r="B29" s="35" t="s">
        <v>34</v>
      </c>
      <c r="C29" s="36" t="s">
        <v>35</v>
      </c>
      <c r="D29" s="80">
        <v>3</v>
      </c>
      <c r="E29" s="93">
        <v>1</v>
      </c>
      <c r="F29" s="94">
        <v>1</v>
      </c>
      <c r="G29" s="1">
        <f t="shared" si="0"/>
        <v>2</v>
      </c>
      <c r="H29" s="8" t="str">
        <f t="shared" ref="H29:H54" si="1">IF(G29=2," ","Не заполнено")</f>
        <v/>
      </c>
    </row>
    <row r="30" spans="1:8" ht="17.25" thickBot="1">
      <c r="B30" s="37" t="s">
        <v>36</v>
      </c>
      <c r="C30" s="38" t="s">
        <v>37</v>
      </c>
      <c r="D30" s="81">
        <v>4</v>
      </c>
      <c r="E30" s="95">
        <v>5</v>
      </c>
      <c r="F30" s="96">
        <v>5</v>
      </c>
      <c r="G30" s="1">
        <f t="shared" si="0"/>
        <v>2</v>
      </c>
      <c r="H30" s="8" t="str">
        <f t="shared" si="1"/>
        <v/>
      </c>
    </row>
    <row r="31" spans="1:8" ht="33">
      <c r="B31" s="31" t="s">
        <v>38</v>
      </c>
      <c r="C31" s="39" t="s">
        <v>39</v>
      </c>
      <c r="D31" s="82">
        <v>5</v>
      </c>
      <c r="E31" s="97">
        <v>100</v>
      </c>
      <c r="F31" s="98">
        <v>90</v>
      </c>
      <c r="G31" s="1">
        <f t="shared" si="0"/>
        <v>2</v>
      </c>
      <c r="H31" s="8" t="str">
        <f>IF(G31=2," ","Не заполнено")</f>
        <v/>
      </c>
    </row>
    <row r="32" spans="1:8" ht="16.5">
      <c r="B32" s="33"/>
      <c r="C32" s="40" t="s">
        <v>40</v>
      </c>
      <c r="D32" s="83">
        <v>6</v>
      </c>
      <c r="E32" s="99">
        <v>200</v>
      </c>
      <c r="F32" s="100">
        <v>45</v>
      </c>
      <c r="G32" s="1">
        <f t="shared" si="0"/>
        <v>2</v>
      </c>
      <c r="H32" s="8" t="str">
        <f>IF(G32=2," ","Не заполнено")</f>
        <v/>
      </c>
    </row>
    <row r="33" spans="2:8" ht="16.5">
      <c r="B33" s="33"/>
      <c r="C33" s="40" t="s">
        <v>41</v>
      </c>
      <c r="D33" s="83">
        <v>7</v>
      </c>
      <c r="E33" s="101">
        <v>99</v>
      </c>
      <c r="F33" s="102">
        <v>1</v>
      </c>
      <c r="G33" s="1">
        <f t="shared" si="0"/>
        <v>2</v>
      </c>
      <c r="H33" s="8" t="str">
        <f>IF(G33=2," ","Не заполнено")</f>
        <v/>
      </c>
    </row>
    <row r="34" spans="2:8" ht="15.75" hidden="1">
      <c r="B34" s="41"/>
      <c r="C34" s="42" t="s">
        <v>42</v>
      </c>
      <c r="D34" s="84" t="s">
        <v>30</v>
      </c>
      <c r="E34" s="103">
        <f t="shared" ref="E34:F36" si="2">E31-(E40+E43+E46+E49+E52)</f>
        <v>95</v>
      </c>
      <c r="F34" s="104">
        <f t="shared" si="2"/>
        <v>85</v>
      </c>
    </row>
    <row r="35" spans="2:8" ht="16.5" hidden="1">
      <c r="B35" s="43"/>
      <c r="C35" s="42" t="s">
        <v>40</v>
      </c>
      <c r="D35" s="84" t="s">
        <v>30</v>
      </c>
      <c r="E35" s="105">
        <f t="shared" si="2"/>
        <v>195</v>
      </c>
      <c r="F35" s="106">
        <f t="shared" si="2"/>
        <v>40</v>
      </c>
      <c r="H35" s="8"/>
    </row>
    <row r="36" spans="2:8" ht="16.5" hidden="1">
      <c r="B36" s="44"/>
      <c r="C36" s="42" t="s">
        <v>41</v>
      </c>
      <c r="D36" s="84" t="s">
        <v>30</v>
      </c>
      <c r="E36" s="105">
        <f t="shared" si="2"/>
        <v>94</v>
      </c>
      <c r="F36" s="106">
        <f t="shared" si="2"/>
        <v>-4</v>
      </c>
      <c r="H36" s="8"/>
    </row>
    <row r="37" spans="2:8" ht="16.5" hidden="1">
      <c r="B37" s="44"/>
      <c r="C37" s="42" t="s">
        <v>43</v>
      </c>
      <c r="D37" s="84" t="s">
        <v>30</v>
      </c>
      <c r="E37" s="107"/>
      <c r="F37" s="108"/>
      <c r="H37" s="8"/>
    </row>
    <row r="38" spans="2:8" ht="16.5" hidden="1">
      <c r="B38" s="44"/>
      <c r="C38" s="42" t="s">
        <v>44</v>
      </c>
      <c r="D38" s="84" t="s">
        <v>30</v>
      </c>
      <c r="E38" s="107"/>
      <c r="F38" s="108"/>
      <c r="H38" s="8"/>
    </row>
    <row r="39" spans="2:8" ht="16.5">
      <c r="B39" s="33"/>
      <c r="C39" s="45" t="s">
        <v>45</v>
      </c>
      <c r="D39" s="85" t="s">
        <v>30</v>
      </c>
      <c r="E39" s="109" t="s">
        <v>31</v>
      </c>
      <c r="F39" s="92" t="s">
        <v>31</v>
      </c>
    </row>
    <row r="40" spans="2:8" ht="16.5">
      <c r="B40" s="35" t="s">
        <v>46</v>
      </c>
      <c r="C40" s="45" t="s">
        <v>47</v>
      </c>
      <c r="D40" s="83">
        <v>8</v>
      </c>
      <c r="E40" s="110">
        <v>1</v>
      </c>
      <c r="F40" s="94">
        <v>1</v>
      </c>
      <c r="G40" s="1">
        <f t="shared" ref="G40:G54" si="3">COUNTA(E40:F40)</f>
        <v>2</v>
      </c>
      <c r="H40" s="8" t="str">
        <f t="shared" si="1"/>
        <v/>
      </c>
    </row>
    <row r="41" spans="2:8" ht="16.5">
      <c r="B41" s="35"/>
      <c r="C41" s="40" t="s">
        <v>40</v>
      </c>
      <c r="D41" s="83">
        <v>9</v>
      </c>
      <c r="E41" s="110">
        <v>1</v>
      </c>
      <c r="F41" s="94">
        <v>1</v>
      </c>
      <c r="G41" s="1">
        <f t="shared" si="3"/>
        <v>2</v>
      </c>
      <c r="H41" s="8" t="str">
        <f t="shared" si="1"/>
        <v/>
      </c>
    </row>
    <row r="42" spans="2:8" ht="16.5">
      <c r="B42" s="35"/>
      <c r="C42" s="40" t="s">
        <v>48</v>
      </c>
      <c r="D42" s="83">
        <v>10</v>
      </c>
      <c r="E42" s="110">
        <v>1</v>
      </c>
      <c r="F42" s="94">
        <v>1</v>
      </c>
      <c r="G42" s="1">
        <f t="shared" si="3"/>
        <v>2</v>
      </c>
      <c r="H42" s="8" t="str">
        <f t="shared" si="1"/>
        <v/>
      </c>
    </row>
    <row r="43" spans="2:8" ht="16.5">
      <c r="B43" s="35" t="s">
        <v>49</v>
      </c>
      <c r="C43" s="46" t="s">
        <v>50</v>
      </c>
      <c r="D43" s="83">
        <v>11</v>
      </c>
      <c r="E43" s="110">
        <v>1</v>
      </c>
      <c r="F43" s="94">
        <v>1</v>
      </c>
      <c r="G43" s="1">
        <f t="shared" si="3"/>
        <v>2</v>
      </c>
      <c r="H43" s="8" t="str">
        <f t="shared" si="1"/>
        <v/>
      </c>
    </row>
    <row r="44" spans="2:8" ht="16.5">
      <c r="B44" s="35"/>
      <c r="C44" s="40" t="s">
        <v>40</v>
      </c>
      <c r="D44" s="83">
        <v>12</v>
      </c>
      <c r="E44" s="110">
        <v>1</v>
      </c>
      <c r="F44" s="94">
        <v>1</v>
      </c>
      <c r="G44" s="1">
        <f t="shared" si="3"/>
        <v>2</v>
      </c>
      <c r="H44" s="8" t="str">
        <f t="shared" si="1"/>
        <v/>
      </c>
    </row>
    <row r="45" spans="2:8" ht="16.5">
      <c r="B45" s="35"/>
      <c r="C45" s="40" t="s">
        <v>51</v>
      </c>
      <c r="D45" s="83">
        <v>13</v>
      </c>
      <c r="E45" s="110">
        <v>1</v>
      </c>
      <c r="F45" s="94">
        <v>1</v>
      </c>
      <c r="G45" s="1">
        <f t="shared" si="3"/>
        <v>2</v>
      </c>
      <c r="H45" s="8" t="str">
        <f t="shared" si="1"/>
        <v/>
      </c>
    </row>
    <row r="46" spans="2:8" ht="16.5">
      <c r="B46" s="35" t="s">
        <v>52</v>
      </c>
      <c r="C46" s="46" t="s">
        <v>53</v>
      </c>
      <c r="D46" s="83">
        <v>14</v>
      </c>
      <c r="E46" s="110">
        <v>1</v>
      </c>
      <c r="F46" s="94">
        <v>1</v>
      </c>
      <c r="G46" s="1">
        <f t="shared" si="3"/>
        <v>2</v>
      </c>
      <c r="H46" s="8" t="str">
        <f t="shared" si="1"/>
        <v/>
      </c>
    </row>
    <row r="47" spans="2:8" ht="16.5">
      <c r="B47" s="35"/>
      <c r="C47" s="40" t="s">
        <v>40</v>
      </c>
      <c r="D47" s="83">
        <v>15</v>
      </c>
      <c r="E47" s="110">
        <v>1</v>
      </c>
      <c r="F47" s="94">
        <v>1</v>
      </c>
      <c r="G47" s="1">
        <f t="shared" si="3"/>
        <v>2</v>
      </c>
      <c r="H47" s="8" t="str">
        <f t="shared" si="1"/>
        <v/>
      </c>
    </row>
    <row r="48" spans="2:8" ht="16.5">
      <c r="B48" s="35"/>
      <c r="C48" s="40" t="s">
        <v>51</v>
      </c>
      <c r="D48" s="83">
        <v>16</v>
      </c>
      <c r="E48" s="110">
        <v>1</v>
      </c>
      <c r="F48" s="94">
        <v>1</v>
      </c>
      <c r="G48" s="1">
        <f t="shared" si="3"/>
        <v>2</v>
      </c>
      <c r="H48" s="8" t="str">
        <f t="shared" si="1"/>
        <v/>
      </c>
    </row>
    <row r="49" spans="2:8" ht="16.5">
      <c r="B49" s="35" t="s">
        <v>54</v>
      </c>
      <c r="C49" s="46" t="s">
        <v>55</v>
      </c>
      <c r="D49" s="83">
        <v>17</v>
      </c>
      <c r="E49" s="110">
        <v>1</v>
      </c>
      <c r="F49" s="94">
        <v>1</v>
      </c>
      <c r="G49" s="1">
        <f t="shared" si="3"/>
        <v>2</v>
      </c>
      <c r="H49" s="8" t="str">
        <f t="shared" si="1"/>
        <v/>
      </c>
    </row>
    <row r="50" spans="2:8" ht="16.5">
      <c r="B50" s="33"/>
      <c r="C50" s="40" t="s">
        <v>40</v>
      </c>
      <c r="D50" s="83">
        <v>18</v>
      </c>
      <c r="E50" s="110">
        <v>1</v>
      </c>
      <c r="F50" s="94">
        <v>1</v>
      </c>
      <c r="G50" s="1">
        <f t="shared" si="3"/>
        <v>2</v>
      </c>
      <c r="H50" s="8" t="str">
        <f t="shared" si="1"/>
        <v/>
      </c>
    </row>
    <row r="51" spans="2:8" ht="16.5">
      <c r="B51" s="33"/>
      <c r="C51" s="40" t="s">
        <v>51</v>
      </c>
      <c r="D51" s="83">
        <v>19</v>
      </c>
      <c r="E51" s="110">
        <v>1</v>
      </c>
      <c r="F51" s="94">
        <v>1</v>
      </c>
      <c r="G51" s="1">
        <f t="shared" si="3"/>
        <v>2</v>
      </c>
      <c r="H51" s="8" t="str">
        <f t="shared" si="1"/>
        <v/>
      </c>
    </row>
    <row r="52" spans="2:8" ht="33">
      <c r="B52" s="35" t="s">
        <v>56</v>
      </c>
      <c r="C52" s="45" t="s">
        <v>57</v>
      </c>
      <c r="D52" s="83">
        <v>20</v>
      </c>
      <c r="E52" s="110">
        <v>1</v>
      </c>
      <c r="F52" s="94">
        <v>1</v>
      </c>
      <c r="G52" s="1">
        <f t="shared" si="3"/>
        <v>2</v>
      </c>
      <c r="H52" s="8" t="str">
        <f t="shared" si="1"/>
        <v/>
      </c>
    </row>
    <row r="53" spans="2:8" ht="16.5">
      <c r="B53" s="33"/>
      <c r="C53" s="40" t="s">
        <v>40</v>
      </c>
      <c r="D53" s="83">
        <v>21</v>
      </c>
      <c r="E53" s="110">
        <v>1</v>
      </c>
      <c r="F53" s="94">
        <v>1</v>
      </c>
      <c r="G53" s="1">
        <f t="shared" si="3"/>
        <v>2</v>
      </c>
      <c r="H53" s="8" t="str">
        <f t="shared" si="1"/>
        <v/>
      </c>
    </row>
    <row r="54" spans="2:8" ht="17.25" thickBot="1">
      <c r="B54" s="47"/>
      <c r="C54" s="48" t="s">
        <v>51</v>
      </c>
      <c r="D54" s="86">
        <v>22</v>
      </c>
      <c r="E54" s="111">
        <v>1</v>
      </c>
      <c r="F54" s="112">
        <v>1</v>
      </c>
      <c r="G54" s="1">
        <f t="shared" si="3"/>
        <v>2</v>
      </c>
      <c r="H54" s="8" t="str">
        <f t="shared" si="1"/>
        <v/>
      </c>
    </row>
    <row r="55" spans="2:8" ht="33">
      <c r="B55" s="31" t="s">
        <v>58</v>
      </c>
      <c r="C55" s="32" t="s">
        <v>59</v>
      </c>
      <c r="D55" s="78">
        <v>23</v>
      </c>
      <c r="E55" s="125">
        <f>E57+E60+E63+E66+E69+E72+E75+E78+E81+E84+E87</f>
        <v>11</v>
      </c>
      <c r="F55" s="90">
        <f>F57+F60+F63+F66+F69+F72+F75+F78+F81+F84+F87+I90</f>
        <v>11</v>
      </c>
    </row>
    <row r="56" spans="2:8" ht="16.5">
      <c r="B56" s="33"/>
      <c r="C56" s="49" t="s">
        <v>60</v>
      </c>
      <c r="D56" s="79" t="s">
        <v>30</v>
      </c>
      <c r="E56" s="91" t="s">
        <v>31</v>
      </c>
      <c r="F56" s="92" t="s">
        <v>31</v>
      </c>
    </row>
    <row r="57" spans="2:8" ht="16.5">
      <c r="B57" s="33" t="s">
        <v>61</v>
      </c>
      <c r="C57" s="49" t="s">
        <v>62</v>
      </c>
      <c r="D57" s="134">
        <v>24</v>
      </c>
      <c r="E57" s="93">
        <v>1</v>
      </c>
      <c r="F57" s="94">
        <v>1</v>
      </c>
      <c r="G57" s="1">
        <f t="shared" ref="G57:G91" si="4">COUNTA(E57:F57)</f>
        <v>2</v>
      </c>
      <c r="H57" s="8" t="str">
        <f t="shared" ref="H57:H91" si="5">IF(G57=2," ","Не заполнено")</f>
        <v/>
      </c>
    </row>
    <row r="58" spans="2:8" ht="16.5">
      <c r="B58" s="33"/>
      <c r="C58" s="36" t="s">
        <v>40</v>
      </c>
      <c r="D58" s="80">
        <v>25</v>
      </c>
      <c r="E58" s="93">
        <v>1</v>
      </c>
      <c r="F58" s="94">
        <v>1</v>
      </c>
      <c r="G58" s="1">
        <f t="shared" si="4"/>
        <v>2</v>
      </c>
      <c r="H58" s="8" t="str">
        <f t="shared" si="5"/>
        <v/>
      </c>
    </row>
    <row r="59" spans="2:8" ht="16.5">
      <c r="B59" s="33"/>
      <c r="C59" s="36" t="s">
        <v>63</v>
      </c>
      <c r="D59" s="80">
        <v>26</v>
      </c>
      <c r="E59" s="93">
        <v>1</v>
      </c>
      <c r="F59" s="94">
        <v>1</v>
      </c>
      <c r="G59" s="1">
        <f t="shared" si="4"/>
        <v>2</v>
      </c>
      <c r="H59" s="8" t="str">
        <f t="shared" si="5"/>
        <v/>
      </c>
    </row>
    <row r="60" spans="2:8" ht="33">
      <c r="B60" s="33" t="s">
        <v>64</v>
      </c>
      <c r="C60" s="49" t="s">
        <v>65</v>
      </c>
      <c r="D60" s="80">
        <v>27</v>
      </c>
      <c r="E60" s="93">
        <v>1</v>
      </c>
      <c r="F60" s="94">
        <v>1</v>
      </c>
      <c r="G60" s="1">
        <f t="shared" si="4"/>
        <v>2</v>
      </c>
      <c r="H60" s="8" t="str">
        <f t="shared" si="5"/>
        <v/>
      </c>
    </row>
    <row r="61" spans="2:8" ht="16.5">
      <c r="B61" s="33"/>
      <c r="C61" s="36" t="s">
        <v>40</v>
      </c>
      <c r="D61" s="80">
        <v>28</v>
      </c>
      <c r="E61" s="93">
        <v>1</v>
      </c>
      <c r="F61" s="94">
        <v>1</v>
      </c>
      <c r="G61" s="1">
        <f t="shared" si="4"/>
        <v>2</v>
      </c>
      <c r="H61" s="8" t="str">
        <f t="shared" si="5"/>
        <v/>
      </c>
    </row>
    <row r="62" spans="2:8" ht="16.5">
      <c r="B62" s="33"/>
      <c r="C62" s="36" t="s">
        <v>51</v>
      </c>
      <c r="D62" s="80">
        <v>29</v>
      </c>
      <c r="E62" s="93">
        <v>1</v>
      </c>
      <c r="F62" s="94">
        <v>1</v>
      </c>
      <c r="G62" s="1">
        <f t="shared" si="4"/>
        <v>2</v>
      </c>
      <c r="H62" s="8" t="str">
        <f t="shared" si="5"/>
        <v/>
      </c>
    </row>
    <row r="63" spans="2:8" ht="33">
      <c r="B63" s="33" t="s">
        <v>66</v>
      </c>
      <c r="C63" s="34" t="s">
        <v>67</v>
      </c>
      <c r="D63" s="80">
        <v>30</v>
      </c>
      <c r="E63" s="93">
        <v>1</v>
      </c>
      <c r="F63" s="94">
        <v>1</v>
      </c>
      <c r="G63" s="1">
        <f t="shared" si="4"/>
        <v>2</v>
      </c>
      <c r="H63" s="8" t="str">
        <f t="shared" si="5"/>
        <v/>
      </c>
    </row>
    <row r="64" spans="2:8" ht="16.5">
      <c r="B64" s="33"/>
      <c r="C64" s="36" t="s">
        <v>40</v>
      </c>
      <c r="D64" s="80">
        <v>31</v>
      </c>
      <c r="E64" s="93">
        <v>1</v>
      </c>
      <c r="F64" s="94">
        <v>1</v>
      </c>
      <c r="G64" s="1">
        <f t="shared" si="4"/>
        <v>2</v>
      </c>
      <c r="H64" s="8" t="str">
        <f t="shared" si="5"/>
        <v/>
      </c>
    </row>
    <row r="65" spans="2:8" ht="16.5">
      <c r="B65" s="33"/>
      <c r="C65" s="36" t="s">
        <v>51</v>
      </c>
      <c r="D65" s="80">
        <v>32</v>
      </c>
      <c r="E65" s="93">
        <v>1</v>
      </c>
      <c r="F65" s="94">
        <v>1</v>
      </c>
      <c r="G65" s="1">
        <f t="shared" si="4"/>
        <v>2</v>
      </c>
      <c r="H65" s="8" t="str">
        <f t="shared" si="5"/>
        <v/>
      </c>
    </row>
    <row r="66" spans="2:8" ht="33">
      <c r="B66" s="33" t="s">
        <v>68</v>
      </c>
      <c r="C66" s="49" t="s">
        <v>69</v>
      </c>
      <c r="D66" s="80">
        <v>33</v>
      </c>
      <c r="E66" s="93">
        <v>1</v>
      </c>
      <c r="F66" s="94">
        <v>1</v>
      </c>
      <c r="G66" s="1">
        <f t="shared" si="4"/>
        <v>2</v>
      </c>
      <c r="H66" s="8" t="str">
        <f t="shared" si="5"/>
        <v/>
      </c>
    </row>
    <row r="67" spans="2:8" ht="16.5">
      <c r="B67" s="33"/>
      <c r="C67" s="36" t="s">
        <v>40</v>
      </c>
      <c r="D67" s="80">
        <v>34</v>
      </c>
      <c r="E67" s="93">
        <v>1</v>
      </c>
      <c r="F67" s="94">
        <v>1</v>
      </c>
      <c r="G67" s="1">
        <f t="shared" si="4"/>
        <v>2</v>
      </c>
      <c r="H67" s="8" t="str">
        <f t="shared" si="5"/>
        <v/>
      </c>
    </row>
    <row r="68" spans="2:8" ht="16.5">
      <c r="B68" s="33"/>
      <c r="C68" s="36" t="s">
        <v>51</v>
      </c>
      <c r="D68" s="80">
        <v>35</v>
      </c>
      <c r="E68" s="93">
        <v>1</v>
      </c>
      <c r="F68" s="94">
        <v>1</v>
      </c>
      <c r="G68" s="1">
        <f t="shared" si="4"/>
        <v>2</v>
      </c>
      <c r="H68" s="8" t="str">
        <f t="shared" si="5"/>
        <v/>
      </c>
    </row>
    <row r="69" spans="2:8" ht="16.5">
      <c r="B69" s="33" t="s">
        <v>70</v>
      </c>
      <c r="C69" s="49" t="s">
        <v>71</v>
      </c>
      <c r="D69" s="80">
        <v>36</v>
      </c>
      <c r="E69" s="93">
        <v>1</v>
      </c>
      <c r="F69" s="94">
        <v>1</v>
      </c>
      <c r="G69" s="1">
        <f t="shared" si="4"/>
        <v>2</v>
      </c>
      <c r="H69" s="8" t="str">
        <f t="shared" si="5"/>
        <v/>
      </c>
    </row>
    <row r="70" spans="2:8" ht="16.5">
      <c r="B70" s="33"/>
      <c r="C70" s="36" t="s">
        <v>40</v>
      </c>
      <c r="D70" s="80">
        <v>37</v>
      </c>
      <c r="E70" s="93">
        <v>1</v>
      </c>
      <c r="F70" s="94">
        <v>1</v>
      </c>
      <c r="G70" s="1">
        <f t="shared" si="4"/>
        <v>2</v>
      </c>
      <c r="H70" s="8" t="str">
        <f t="shared" si="5"/>
        <v/>
      </c>
    </row>
    <row r="71" spans="2:8" ht="16.5">
      <c r="B71" s="33"/>
      <c r="C71" s="36" t="s">
        <v>51</v>
      </c>
      <c r="D71" s="80">
        <v>38</v>
      </c>
      <c r="E71" s="93">
        <v>1</v>
      </c>
      <c r="F71" s="94">
        <v>1</v>
      </c>
      <c r="G71" s="1">
        <f t="shared" si="4"/>
        <v>2</v>
      </c>
      <c r="H71" s="8" t="str">
        <f t="shared" si="5"/>
        <v/>
      </c>
    </row>
    <row r="72" spans="2:8" ht="33">
      <c r="B72" s="33" t="s">
        <v>72</v>
      </c>
      <c r="C72" s="34" t="s">
        <v>73</v>
      </c>
      <c r="D72" s="80">
        <v>39</v>
      </c>
      <c r="E72" s="93">
        <v>1</v>
      </c>
      <c r="F72" s="94">
        <v>1</v>
      </c>
      <c r="G72" s="1">
        <f t="shared" si="4"/>
        <v>2</v>
      </c>
      <c r="H72" s="8" t="str">
        <f t="shared" si="5"/>
        <v/>
      </c>
    </row>
    <row r="73" spans="2:8" ht="16.5">
      <c r="B73" s="33"/>
      <c r="C73" s="36" t="s">
        <v>40</v>
      </c>
      <c r="D73" s="80">
        <v>40</v>
      </c>
      <c r="E73" s="93">
        <v>1</v>
      </c>
      <c r="F73" s="94">
        <v>1</v>
      </c>
      <c r="G73" s="1">
        <f t="shared" si="4"/>
        <v>2</v>
      </c>
      <c r="H73" s="8" t="str">
        <f t="shared" si="5"/>
        <v/>
      </c>
    </row>
    <row r="74" spans="2:8" ht="16.5">
      <c r="B74" s="33"/>
      <c r="C74" s="36" t="s">
        <v>51</v>
      </c>
      <c r="D74" s="80">
        <v>41</v>
      </c>
      <c r="E74" s="93">
        <v>1</v>
      </c>
      <c r="F74" s="94">
        <v>1</v>
      </c>
      <c r="G74" s="1">
        <f t="shared" si="4"/>
        <v>2</v>
      </c>
      <c r="H74" s="8" t="str">
        <f t="shared" si="5"/>
        <v/>
      </c>
    </row>
    <row r="75" spans="2:8" ht="16.5">
      <c r="B75" s="33" t="s">
        <v>74</v>
      </c>
      <c r="C75" s="49" t="s">
        <v>75</v>
      </c>
      <c r="D75" s="80">
        <v>42</v>
      </c>
      <c r="E75" s="93">
        <v>1</v>
      </c>
      <c r="F75" s="94">
        <v>1</v>
      </c>
      <c r="G75" s="1">
        <f t="shared" si="4"/>
        <v>2</v>
      </c>
      <c r="H75" s="8" t="str">
        <f t="shared" si="5"/>
        <v/>
      </c>
    </row>
    <row r="76" spans="2:8" ht="16.5">
      <c r="B76" s="33"/>
      <c r="C76" s="36" t="s">
        <v>40</v>
      </c>
      <c r="D76" s="80">
        <v>43</v>
      </c>
      <c r="E76" s="93">
        <v>1</v>
      </c>
      <c r="F76" s="94">
        <v>1</v>
      </c>
      <c r="G76" s="1">
        <f t="shared" si="4"/>
        <v>2</v>
      </c>
      <c r="H76" s="8" t="str">
        <f t="shared" si="5"/>
        <v/>
      </c>
    </row>
    <row r="77" spans="2:8" ht="16.5">
      <c r="B77" s="50"/>
      <c r="C77" s="36" t="s">
        <v>51</v>
      </c>
      <c r="D77" s="80">
        <v>44</v>
      </c>
      <c r="E77" s="93">
        <v>1</v>
      </c>
      <c r="F77" s="94">
        <v>1</v>
      </c>
      <c r="G77" s="1">
        <f t="shared" si="4"/>
        <v>2</v>
      </c>
      <c r="H77" s="8" t="str">
        <f t="shared" si="5"/>
        <v/>
      </c>
    </row>
    <row r="78" spans="2:8" ht="16.5">
      <c r="B78" s="33" t="s">
        <v>76</v>
      </c>
      <c r="C78" s="49" t="s">
        <v>77</v>
      </c>
      <c r="D78" s="80">
        <v>45</v>
      </c>
      <c r="E78" s="93">
        <v>1</v>
      </c>
      <c r="F78" s="94">
        <v>1</v>
      </c>
      <c r="G78" s="1">
        <f t="shared" si="4"/>
        <v>2</v>
      </c>
      <c r="H78" s="8" t="str">
        <f t="shared" si="5"/>
        <v/>
      </c>
    </row>
    <row r="79" spans="2:8" ht="16.5">
      <c r="B79" s="33"/>
      <c r="C79" s="36" t="s">
        <v>40</v>
      </c>
      <c r="D79" s="80">
        <v>46</v>
      </c>
      <c r="E79" s="93">
        <v>1</v>
      </c>
      <c r="F79" s="94">
        <v>1</v>
      </c>
      <c r="G79" s="1">
        <f t="shared" si="4"/>
        <v>2</v>
      </c>
      <c r="H79" s="8" t="str">
        <f t="shared" si="5"/>
        <v/>
      </c>
    </row>
    <row r="80" spans="2:8" ht="16.5">
      <c r="B80" s="50"/>
      <c r="C80" s="36" t="s">
        <v>51</v>
      </c>
      <c r="D80" s="80">
        <v>47</v>
      </c>
      <c r="E80" s="93">
        <v>1</v>
      </c>
      <c r="F80" s="94">
        <v>1</v>
      </c>
      <c r="G80" s="1">
        <f t="shared" si="4"/>
        <v>2</v>
      </c>
      <c r="H80" s="8" t="str">
        <f t="shared" si="5"/>
        <v/>
      </c>
    </row>
    <row r="81" spans="2:8" ht="16.5">
      <c r="B81" s="33" t="s">
        <v>78</v>
      </c>
      <c r="C81" s="49" t="s">
        <v>79</v>
      </c>
      <c r="D81" s="80">
        <v>48</v>
      </c>
      <c r="E81" s="93">
        <v>1</v>
      </c>
      <c r="F81" s="94">
        <v>1</v>
      </c>
      <c r="G81" s="1">
        <f t="shared" si="4"/>
        <v>2</v>
      </c>
      <c r="H81" s="8" t="str">
        <f t="shared" si="5"/>
        <v/>
      </c>
    </row>
    <row r="82" spans="2:8" ht="16.5">
      <c r="B82" s="33"/>
      <c r="C82" s="36" t="s">
        <v>40</v>
      </c>
      <c r="D82" s="80">
        <v>49</v>
      </c>
      <c r="E82" s="93">
        <v>1</v>
      </c>
      <c r="F82" s="94">
        <v>1</v>
      </c>
      <c r="G82" s="1">
        <f t="shared" si="4"/>
        <v>2</v>
      </c>
      <c r="H82" s="8" t="str">
        <f t="shared" si="5"/>
        <v/>
      </c>
    </row>
    <row r="83" spans="2:8" ht="16.5">
      <c r="B83" s="50"/>
      <c r="C83" s="36" t="s">
        <v>51</v>
      </c>
      <c r="D83" s="80">
        <v>50</v>
      </c>
      <c r="E83" s="93">
        <v>1</v>
      </c>
      <c r="F83" s="94">
        <v>1</v>
      </c>
      <c r="G83" s="1">
        <f t="shared" si="4"/>
        <v>2</v>
      </c>
      <c r="H83" s="8" t="str">
        <f t="shared" si="5"/>
        <v/>
      </c>
    </row>
    <row r="84" spans="2:8" ht="16.5">
      <c r="B84" s="33" t="s">
        <v>80</v>
      </c>
      <c r="C84" s="49" t="s">
        <v>81</v>
      </c>
      <c r="D84" s="80">
        <v>51</v>
      </c>
      <c r="E84" s="93">
        <v>1</v>
      </c>
      <c r="F84" s="94">
        <v>1</v>
      </c>
      <c r="G84" s="1">
        <f t="shared" si="4"/>
        <v>2</v>
      </c>
      <c r="H84" s="8" t="str">
        <f t="shared" si="5"/>
        <v/>
      </c>
    </row>
    <row r="85" spans="2:8" ht="16.5">
      <c r="B85" s="33"/>
      <c r="C85" s="36" t="s">
        <v>40</v>
      </c>
      <c r="D85" s="80">
        <v>52</v>
      </c>
      <c r="E85" s="93">
        <v>1</v>
      </c>
      <c r="F85" s="94">
        <v>1</v>
      </c>
      <c r="G85" s="1">
        <f t="shared" si="4"/>
        <v>2</v>
      </c>
      <c r="H85" s="8" t="str">
        <f t="shared" si="5"/>
        <v/>
      </c>
    </row>
    <row r="86" spans="2:8" ht="16.5">
      <c r="B86" s="50"/>
      <c r="C86" s="36" t="s">
        <v>51</v>
      </c>
      <c r="D86" s="80">
        <v>53</v>
      </c>
      <c r="E86" s="93">
        <v>1</v>
      </c>
      <c r="F86" s="94">
        <v>1</v>
      </c>
      <c r="G86" s="1">
        <f t="shared" si="4"/>
        <v>2</v>
      </c>
      <c r="H86" s="8" t="str">
        <f t="shared" si="5"/>
        <v/>
      </c>
    </row>
    <row r="87" spans="2:8" ht="36.75" customHeight="1">
      <c r="B87" s="33" t="s">
        <v>82</v>
      </c>
      <c r="C87" s="34" t="s">
        <v>83</v>
      </c>
      <c r="D87" s="80">
        <v>54</v>
      </c>
      <c r="E87" s="93">
        <v>1</v>
      </c>
      <c r="F87" s="94">
        <v>1</v>
      </c>
      <c r="G87" s="1">
        <f t="shared" si="4"/>
        <v>2</v>
      </c>
      <c r="H87" s="8" t="str">
        <f t="shared" si="5"/>
        <v/>
      </c>
    </row>
    <row r="88" spans="2:8" ht="16.5">
      <c r="B88" s="33"/>
      <c r="C88" s="36" t="s">
        <v>84</v>
      </c>
      <c r="D88" s="80">
        <v>55</v>
      </c>
      <c r="E88" s="93">
        <v>1</v>
      </c>
      <c r="F88" s="94">
        <v>1</v>
      </c>
      <c r="G88" s="1">
        <f t="shared" si="4"/>
        <v>2</v>
      </c>
      <c r="H88" s="8" t="str">
        <f t="shared" si="5"/>
        <v/>
      </c>
    </row>
    <row r="89" spans="2:8" ht="16.5">
      <c r="B89" s="50"/>
      <c r="C89" s="36" t="s">
        <v>51</v>
      </c>
      <c r="D89" s="80">
        <v>56</v>
      </c>
      <c r="E89" s="93">
        <v>1</v>
      </c>
      <c r="F89" s="94">
        <v>1</v>
      </c>
      <c r="G89" s="1">
        <f t="shared" si="4"/>
        <v>2</v>
      </c>
      <c r="H89" s="8" t="str">
        <f t="shared" si="5"/>
        <v/>
      </c>
    </row>
    <row r="90" spans="2:8" ht="16.5">
      <c r="B90" s="33"/>
      <c r="C90" s="36" t="s">
        <v>85</v>
      </c>
      <c r="D90" s="80">
        <v>57</v>
      </c>
      <c r="E90" s="93">
        <v>1</v>
      </c>
      <c r="F90" s="94">
        <v>1</v>
      </c>
      <c r="G90" s="1">
        <f t="shared" si="4"/>
        <v>2</v>
      </c>
      <c r="H90" s="8" t="str">
        <f t="shared" si="5"/>
        <v/>
      </c>
    </row>
    <row r="91" spans="2:8" ht="16.5">
      <c r="B91" s="33"/>
      <c r="C91" s="36" t="s">
        <v>86</v>
      </c>
      <c r="D91" s="80">
        <v>58</v>
      </c>
      <c r="E91" s="93">
        <v>1</v>
      </c>
      <c r="F91" s="94">
        <v>1</v>
      </c>
      <c r="G91" s="1">
        <f t="shared" si="4"/>
        <v>2</v>
      </c>
      <c r="H91" s="8" t="str">
        <f t="shared" si="5"/>
        <v/>
      </c>
    </row>
    <row r="92" spans="2:8" ht="16.5">
      <c r="B92" s="35"/>
      <c r="C92" s="51" t="s">
        <v>87</v>
      </c>
      <c r="D92" s="80">
        <v>59</v>
      </c>
      <c r="E92" s="126">
        <f>E58+E61+E64+E67+E70+E73+E76+E79+E82+E85+E88</f>
        <v>11</v>
      </c>
      <c r="F92" s="122">
        <f>F58+F61+F64+F67+F70+F73+F76+F79+F82+F85+F88</f>
        <v>11</v>
      </c>
    </row>
    <row r="93" spans="2:8" ht="17.25" thickBot="1">
      <c r="B93" s="37"/>
      <c r="C93" s="52" t="s">
        <v>88</v>
      </c>
      <c r="D93" s="81">
        <v>60</v>
      </c>
      <c r="E93" s="127">
        <f>E59+E62+E65+E68+E71+E74+E77+E80+E83+E86+E89</f>
        <v>11</v>
      </c>
      <c r="F93" s="124">
        <f>F59+F62+F65+F68+F71+F74+F77+F80+F83+F86+F89</f>
        <v>11</v>
      </c>
    </row>
    <row r="94" spans="2:8" ht="54" customHeight="1">
      <c r="B94" s="31" t="s">
        <v>89</v>
      </c>
      <c r="C94" s="32" t="s">
        <v>90</v>
      </c>
      <c r="D94" s="135">
        <v>61</v>
      </c>
      <c r="E94" s="89">
        <f>E96+E97+E98</f>
        <v>3</v>
      </c>
      <c r="F94" s="90">
        <f>F96+F97+F98</f>
        <v>3</v>
      </c>
    </row>
    <row r="95" spans="2:8" ht="16.5">
      <c r="B95" s="33"/>
      <c r="C95" s="36" t="s">
        <v>91</v>
      </c>
      <c r="D95" s="79" t="s">
        <v>30</v>
      </c>
      <c r="E95" s="91" t="s">
        <v>31</v>
      </c>
      <c r="F95" s="92" t="s">
        <v>31</v>
      </c>
    </row>
    <row r="96" spans="2:8" ht="16.5">
      <c r="B96" s="35" t="s">
        <v>92</v>
      </c>
      <c r="C96" s="36" t="s">
        <v>93</v>
      </c>
      <c r="D96" s="134">
        <v>62</v>
      </c>
      <c r="E96" s="93">
        <v>1</v>
      </c>
      <c r="F96" s="94">
        <v>1</v>
      </c>
      <c r="G96" s="1">
        <f>COUNTA(E96:F96)</f>
        <v>2</v>
      </c>
      <c r="H96" s="8" t="str">
        <f>IF(G96=2," ","Не заполнено")</f>
        <v/>
      </c>
    </row>
    <row r="97" spans="2:8" ht="16.5">
      <c r="B97" s="35" t="s">
        <v>94</v>
      </c>
      <c r="C97" s="36" t="s">
        <v>95</v>
      </c>
      <c r="D97" s="80">
        <v>63</v>
      </c>
      <c r="E97" s="93">
        <v>1</v>
      </c>
      <c r="F97" s="94">
        <v>1</v>
      </c>
      <c r="G97" s="1">
        <f>COUNTA(E97:F97)</f>
        <v>2</v>
      </c>
      <c r="H97" s="8" t="str">
        <f>IF(G97=2," ","Не заполнено")</f>
        <v/>
      </c>
    </row>
    <row r="98" spans="2:8" ht="17.25" thickBot="1">
      <c r="B98" s="37" t="s">
        <v>96</v>
      </c>
      <c r="C98" s="38" t="s">
        <v>97</v>
      </c>
      <c r="D98" s="81">
        <v>64</v>
      </c>
      <c r="E98" s="128">
        <v>1</v>
      </c>
      <c r="F98" s="112">
        <v>1</v>
      </c>
      <c r="G98" s="1">
        <f>COUNTA(E98:F98)</f>
        <v>2</v>
      </c>
      <c r="H98" s="8" t="str">
        <f>IF(G98=2," ","Не заполнено")</f>
        <v/>
      </c>
    </row>
    <row r="99" spans="2:8" ht="33">
      <c r="B99" s="31" t="s">
        <v>98</v>
      </c>
      <c r="C99" s="32" t="s">
        <v>99</v>
      </c>
      <c r="D99" s="135">
        <v>65</v>
      </c>
      <c r="E99" s="129">
        <f>E100+E101+E102</f>
        <v>3</v>
      </c>
      <c r="F99" s="116">
        <f>F100+F101+F102</f>
        <v>3</v>
      </c>
    </row>
    <row r="100" spans="2:8" ht="16.5">
      <c r="B100" s="35" t="s">
        <v>100</v>
      </c>
      <c r="C100" s="36" t="s">
        <v>101</v>
      </c>
      <c r="D100" s="80">
        <v>66</v>
      </c>
      <c r="E100" s="93">
        <v>1</v>
      </c>
      <c r="F100" s="94">
        <v>1</v>
      </c>
      <c r="G100" s="1">
        <f>COUNTA(E100:F100)</f>
        <v>2</v>
      </c>
      <c r="H100" s="8" t="str">
        <f>IF(G100=2," ","Не заполнено")</f>
        <v/>
      </c>
    </row>
    <row r="101" spans="2:8" ht="16.5">
      <c r="B101" s="35" t="s">
        <v>102</v>
      </c>
      <c r="C101" s="36" t="s">
        <v>103</v>
      </c>
      <c r="D101" s="80">
        <v>67</v>
      </c>
      <c r="E101" s="93">
        <v>1</v>
      </c>
      <c r="F101" s="94">
        <v>1</v>
      </c>
      <c r="G101" s="1">
        <f>COUNTA(E101:F101)</f>
        <v>2</v>
      </c>
      <c r="H101" s="8" t="str">
        <f>IF(G101=2," ","Не заполнено")</f>
        <v/>
      </c>
    </row>
    <row r="102" spans="2:8" ht="17.25" thickBot="1">
      <c r="B102" s="37" t="s">
        <v>104</v>
      </c>
      <c r="C102" s="38" t="s">
        <v>105</v>
      </c>
      <c r="D102" s="81">
        <v>68</v>
      </c>
      <c r="E102" s="128">
        <v>1</v>
      </c>
      <c r="F102" s="112">
        <v>1</v>
      </c>
      <c r="G102" s="1">
        <f>COUNTA(E102:F102)</f>
        <v>2</v>
      </c>
      <c r="H102" s="8" t="str">
        <f>IF(G102=2," ","Не заполнено")</f>
        <v/>
      </c>
    </row>
    <row r="103" spans="2:8" ht="83.25">
      <c r="B103" s="53" t="s">
        <v>106</v>
      </c>
      <c r="C103" s="54" t="s">
        <v>107</v>
      </c>
      <c r="D103" s="135">
        <v>69</v>
      </c>
      <c r="E103" s="130">
        <f>E105+E106+E107</f>
        <v>3</v>
      </c>
      <c r="F103" s="104">
        <f>F105+F106+F107</f>
        <v>3</v>
      </c>
      <c r="H103" s="8"/>
    </row>
    <row r="104" spans="2:8" ht="16.5">
      <c r="B104" s="55"/>
      <c r="C104" s="56" t="s">
        <v>108</v>
      </c>
      <c r="D104" s="79" t="s">
        <v>30</v>
      </c>
      <c r="E104" s="91" t="s">
        <v>31</v>
      </c>
      <c r="F104" s="92" t="s">
        <v>31</v>
      </c>
    </row>
    <row r="105" spans="2:8" ht="16.5">
      <c r="B105" s="35" t="s">
        <v>109</v>
      </c>
      <c r="C105" s="36" t="s">
        <v>110</v>
      </c>
      <c r="D105" s="134">
        <v>70</v>
      </c>
      <c r="E105" s="93">
        <v>1</v>
      </c>
      <c r="F105" s="94">
        <v>1</v>
      </c>
      <c r="G105" s="1">
        <f>COUNTA(E105:F105)</f>
        <v>2</v>
      </c>
      <c r="H105" s="8" t="str">
        <f>IF(G105=2," ","Не заполнено")</f>
        <v/>
      </c>
    </row>
    <row r="106" spans="2:8" ht="16.5">
      <c r="B106" s="35" t="s">
        <v>111</v>
      </c>
      <c r="C106" s="36" t="s">
        <v>112</v>
      </c>
      <c r="D106" s="80">
        <v>71</v>
      </c>
      <c r="E106" s="93">
        <v>1</v>
      </c>
      <c r="F106" s="94">
        <v>1</v>
      </c>
      <c r="G106" s="1">
        <f>COUNTA(E106:F106)</f>
        <v>2</v>
      </c>
      <c r="H106" s="8" t="str">
        <f>IF(G106=2," ","Не заполнено")</f>
        <v/>
      </c>
    </row>
    <row r="107" spans="2:8" ht="17.25" thickBot="1">
      <c r="B107" s="37" t="s">
        <v>113</v>
      </c>
      <c r="C107" s="38" t="s">
        <v>114</v>
      </c>
      <c r="D107" s="81">
        <v>72</v>
      </c>
      <c r="E107" s="128">
        <v>1</v>
      </c>
      <c r="F107" s="112">
        <v>1</v>
      </c>
      <c r="G107" s="1">
        <f>COUNTA(E107:F107)</f>
        <v>2</v>
      </c>
      <c r="H107" s="8" t="str">
        <f>IF(G107=2," ","Не заполнено")</f>
        <v/>
      </c>
    </row>
    <row r="108" spans="2:8" ht="49.5">
      <c r="B108" s="31" t="s">
        <v>115</v>
      </c>
      <c r="C108" s="54" t="s">
        <v>116</v>
      </c>
      <c r="D108" s="135">
        <v>73</v>
      </c>
      <c r="E108" s="130">
        <f>E110+E111+E112</f>
        <v>3</v>
      </c>
      <c r="F108" s="104">
        <f>F110+F111+F112</f>
        <v>3</v>
      </c>
    </row>
    <row r="109" spans="2:8" ht="16.5">
      <c r="B109" s="33"/>
      <c r="C109" s="36" t="s">
        <v>91</v>
      </c>
      <c r="D109" s="79" t="s">
        <v>30</v>
      </c>
      <c r="E109" s="91" t="s">
        <v>31</v>
      </c>
      <c r="F109" s="92" t="s">
        <v>31</v>
      </c>
    </row>
    <row r="110" spans="2:8" ht="16.5">
      <c r="B110" s="33"/>
      <c r="C110" s="36" t="s">
        <v>117</v>
      </c>
      <c r="D110" s="134">
        <v>74</v>
      </c>
      <c r="E110" s="117">
        <v>1</v>
      </c>
      <c r="F110" s="94">
        <v>1</v>
      </c>
      <c r="G110" s="1">
        <f t="shared" ref="G110:G122" si="6">COUNTA(E110:F110)</f>
        <v>2</v>
      </c>
      <c r="H110" s="8" t="str">
        <f t="shared" ref="H110:H122" si="7">IF(G110=2," ","Не заполнено")</f>
        <v/>
      </c>
    </row>
    <row r="111" spans="2:8" ht="16.5">
      <c r="B111" s="33"/>
      <c r="C111" s="36" t="s">
        <v>118</v>
      </c>
      <c r="D111" s="80">
        <v>75</v>
      </c>
      <c r="E111" s="93">
        <v>1</v>
      </c>
      <c r="F111" s="94">
        <v>1</v>
      </c>
      <c r="G111" s="1">
        <f t="shared" si="6"/>
        <v>2</v>
      </c>
      <c r="H111" s="8" t="str">
        <f t="shared" si="7"/>
        <v/>
      </c>
    </row>
    <row r="112" spans="2:8" ht="16.5">
      <c r="B112" s="33"/>
      <c r="C112" s="36" t="s">
        <v>119</v>
      </c>
      <c r="D112" s="80">
        <v>76</v>
      </c>
      <c r="E112" s="93">
        <v>1</v>
      </c>
      <c r="F112" s="94">
        <v>1</v>
      </c>
      <c r="G112" s="1">
        <f t="shared" si="6"/>
        <v>2</v>
      </c>
      <c r="H112" s="8" t="str">
        <f t="shared" si="7"/>
        <v/>
      </c>
    </row>
    <row r="113" spans="2:8" ht="17.25" thickBot="1">
      <c r="B113" s="37" t="s">
        <v>120</v>
      </c>
      <c r="C113" s="38" t="s">
        <v>121</v>
      </c>
      <c r="D113" s="81">
        <v>77</v>
      </c>
      <c r="E113" s="128">
        <v>1</v>
      </c>
      <c r="F113" s="112">
        <v>1</v>
      </c>
      <c r="G113" s="1">
        <f t="shared" si="6"/>
        <v>2</v>
      </c>
      <c r="H113" s="8" t="str">
        <f t="shared" si="7"/>
        <v/>
      </c>
    </row>
    <row r="114" spans="2:8" ht="33">
      <c r="B114" s="31" t="s">
        <v>122</v>
      </c>
      <c r="C114" s="32" t="s">
        <v>123</v>
      </c>
      <c r="D114" s="135">
        <v>78</v>
      </c>
      <c r="E114" s="131">
        <v>1</v>
      </c>
      <c r="F114" s="118">
        <v>1</v>
      </c>
      <c r="G114" s="1">
        <f t="shared" si="6"/>
        <v>2</v>
      </c>
      <c r="H114" s="8" t="str">
        <f t="shared" si="7"/>
        <v/>
      </c>
    </row>
    <row r="115" spans="2:8" ht="17.25" thickBot="1">
      <c r="B115" s="37" t="s">
        <v>124</v>
      </c>
      <c r="C115" s="38" t="s">
        <v>125</v>
      </c>
      <c r="D115" s="81">
        <v>79</v>
      </c>
      <c r="E115" s="128">
        <v>1</v>
      </c>
      <c r="F115" s="112">
        <v>1</v>
      </c>
      <c r="G115" s="1">
        <f t="shared" si="6"/>
        <v>2</v>
      </c>
      <c r="H115" s="8" t="str">
        <f t="shared" si="7"/>
        <v/>
      </c>
    </row>
    <row r="116" spans="2:8" ht="33">
      <c r="B116" s="31" t="s">
        <v>126</v>
      </c>
      <c r="C116" s="32" t="s">
        <v>127</v>
      </c>
      <c r="D116" s="135">
        <v>80</v>
      </c>
      <c r="E116" s="132">
        <v>1</v>
      </c>
      <c r="F116" s="119">
        <v>1</v>
      </c>
      <c r="G116" s="1">
        <f t="shared" si="6"/>
        <v>2</v>
      </c>
      <c r="H116" s="8" t="str">
        <f t="shared" si="7"/>
        <v/>
      </c>
    </row>
    <row r="117" spans="2:8" ht="16.5">
      <c r="B117" s="35" t="s">
        <v>128</v>
      </c>
      <c r="C117" s="36" t="s">
        <v>129</v>
      </c>
      <c r="D117" s="80">
        <v>81</v>
      </c>
      <c r="E117" s="93">
        <v>1</v>
      </c>
      <c r="F117" s="94">
        <v>1</v>
      </c>
      <c r="G117" s="1">
        <f t="shared" si="6"/>
        <v>2</v>
      </c>
      <c r="H117" s="8" t="str">
        <f t="shared" si="7"/>
        <v/>
      </c>
    </row>
    <row r="118" spans="2:8" ht="17.25" thickBot="1">
      <c r="B118" s="37" t="s">
        <v>130</v>
      </c>
      <c r="C118" s="38" t="s">
        <v>131</v>
      </c>
      <c r="D118" s="81">
        <v>82</v>
      </c>
      <c r="E118" s="128">
        <v>1</v>
      </c>
      <c r="F118" s="112">
        <v>1</v>
      </c>
      <c r="G118" s="1">
        <f t="shared" si="6"/>
        <v>2</v>
      </c>
      <c r="H118" s="8" t="str">
        <f t="shared" si="7"/>
        <v/>
      </c>
    </row>
    <row r="119" spans="2:8" ht="50.25">
      <c r="B119" s="31" t="s">
        <v>132</v>
      </c>
      <c r="C119" s="32" t="s">
        <v>133</v>
      </c>
      <c r="D119" s="135">
        <v>83</v>
      </c>
      <c r="E119" s="132">
        <v>1</v>
      </c>
      <c r="F119" s="119">
        <v>1</v>
      </c>
      <c r="G119" s="1">
        <f t="shared" si="6"/>
        <v>2</v>
      </c>
      <c r="H119" s="8" t="str">
        <f t="shared" si="7"/>
        <v/>
      </c>
    </row>
    <row r="120" spans="2:8" ht="17.25" thickBot="1">
      <c r="B120" s="37" t="s">
        <v>134</v>
      </c>
      <c r="C120" s="38" t="s">
        <v>135</v>
      </c>
      <c r="D120" s="81">
        <v>84</v>
      </c>
      <c r="E120" s="128">
        <v>1</v>
      </c>
      <c r="F120" s="112">
        <v>1</v>
      </c>
      <c r="G120" s="1">
        <f t="shared" si="6"/>
        <v>2</v>
      </c>
      <c r="H120" s="8" t="str">
        <f t="shared" si="7"/>
        <v/>
      </c>
    </row>
    <row r="121" spans="2:8" ht="33">
      <c r="B121" s="31" t="s">
        <v>136</v>
      </c>
      <c r="C121" s="32" t="s">
        <v>137</v>
      </c>
      <c r="D121" s="135">
        <v>85</v>
      </c>
      <c r="E121" s="131">
        <v>1</v>
      </c>
      <c r="F121" s="118">
        <v>1</v>
      </c>
      <c r="G121" s="1">
        <f t="shared" si="6"/>
        <v>2</v>
      </c>
      <c r="H121" s="8" t="str">
        <f t="shared" si="7"/>
        <v/>
      </c>
    </row>
    <row r="122" spans="2:8" ht="17.25" thickBot="1">
      <c r="B122" s="37" t="s">
        <v>138</v>
      </c>
      <c r="C122" s="38" t="s">
        <v>135</v>
      </c>
      <c r="D122" s="81">
        <v>86</v>
      </c>
      <c r="E122" s="128">
        <v>1</v>
      </c>
      <c r="F122" s="112">
        <v>1</v>
      </c>
      <c r="G122" s="1">
        <f t="shared" si="6"/>
        <v>2</v>
      </c>
      <c r="H122" s="8" t="str">
        <f t="shared" si="7"/>
        <v/>
      </c>
    </row>
    <row r="123" spans="2:8" ht="33.75" thickBot="1">
      <c r="B123" s="57" t="s">
        <v>139</v>
      </c>
      <c r="C123" s="58" t="s">
        <v>140</v>
      </c>
      <c r="D123" s="136">
        <v>87</v>
      </c>
      <c r="E123" s="133">
        <v>1</v>
      </c>
      <c r="F123" s="120">
        <v>1</v>
      </c>
      <c r="G123" s="1">
        <f>COUNTA(E123:F123)</f>
        <v>2</v>
      </c>
      <c r="H123" s="8" t="str">
        <f>IF(G123=2," ","Не заполнено")</f>
        <v/>
      </c>
    </row>
    <row r="124" spans="2:8" ht="39" customHeight="1">
      <c r="B124" s="59" t="s">
        <v>141</v>
      </c>
      <c r="C124" s="151" t="s">
        <v>142</v>
      </c>
      <c r="D124" s="151"/>
      <c r="E124" s="151"/>
      <c r="F124" s="151"/>
      <c r="H124" s="8"/>
    </row>
    <row r="125" spans="2:8">
      <c r="B125" s="152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/>
      </c>
      <c r="C125" s="152"/>
      <c r="D125" s="152"/>
      <c r="E125" s="152"/>
      <c r="F125" s="60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167</v>
      </c>
      <c r="H125" s="6"/>
    </row>
    <row r="126" spans="2:8">
      <c r="B126" s="152"/>
      <c r="C126" s="152"/>
      <c r="D126" s="152"/>
      <c r="E126" s="152"/>
      <c r="F126" s="61"/>
      <c r="H126" s="6"/>
    </row>
    <row r="127" spans="2:8">
      <c r="B127" s="143" t="str">
        <f>IF(G125=167,"Спасибо, Вы заполнили все необходимые значения. Отчет может быть отправлен, принимается к рассмотрению по существу ","   ")</f>
        <v xml:space="preserve">Спасибо, Вы заполнили все необходимые значения. Отчет может быть отправлен, принимается к рассмотрению по существу </v>
      </c>
      <c r="C127" s="143"/>
      <c r="D127" s="143"/>
      <c r="E127" s="143"/>
      <c r="F127" s="61"/>
      <c r="H127" s="6"/>
    </row>
    <row r="128" spans="2:8">
      <c r="B128" s="143"/>
      <c r="C128" s="143"/>
      <c r="D128" s="143"/>
      <c r="E128" s="143"/>
      <c r="F128" s="61"/>
      <c r="H128" s="6"/>
    </row>
    <row r="129" spans="2:8">
      <c r="B129" s="62"/>
      <c r="C129" s="61"/>
      <c r="D129" s="61"/>
      <c r="E129" s="61"/>
      <c r="F129" s="61"/>
      <c r="H129" s="6"/>
    </row>
    <row r="130" spans="2:8">
      <c r="C130" s="4" t="str">
        <f>C16</f>
        <v>главный технический инспектор труда</v>
      </c>
    </row>
    <row r="131" spans="2:8">
      <c r="C131" s="4" t="str">
        <f>B14</f>
        <v>Сидоров Антон Антонович</v>
      </c>
    </row>
    <row r="132" spans="2:8">
      <c r="C132" s="63">
        <v>1</v>
      </c>
    </row>
    <row r="133" spans="2:8">
      <c r="C133" s="64" t="s">
        <v>143</v>
      </c>
    </row>
  </sheetData>
  <sheetProtection password="CAD1" sheet="1" selectLockedCells="1"/>
  <mergeCells count="13">
    <mergeCell ref="B127:E128"/>
    <mergeCell ref="D23:F23"/>
    <mergeCell ref="B24:B25"/>
    <mergeCell ref="C24:C25"/>
    <mergeCell ref="D24:D25"/>
    <mergeCell ref="C124:F124"/>
    <mergeCell ref="B125:E126"/>
    <mergeCell ref="B14:C14"/>
    <mergeCell ref="B3:C3"/>
    <mergeCell ref="B4:C4"/>
    <mergeCell ref="B6:C6"/>
    <mergeCell ref="B8:C8"/>
    <mergeCell ref="B12:C12"/>
  </mergeCells>
  <phoneticPr fontId="39" type="noConversion"/>
  <conditionalFormatting sqref="B2">
    <cfRule type="cellIs" dxfId="5" priority="2" operator="equal">
      <formula>167</formula>
    </cfRule>
    <cfRule type="cellIs" dxfId="4" priority="3" operator="lessThan">
      <formula>167</formula>
    </cfRule>
  </conditionalFormatting>
  <conditionalFormatting sqref="E33">
    <cfRule type="expression" dxfId="3" priority="1" stopIfTrue="1">
      <formula>$E$33&lt;$E$31</formula>
    </cfRule>
  </conditionalFormatting>
  <dataValidations count="5">
    <dataValidation type="date" operator="greaterThanOrEqual" allowBlank="1" showInputMessage="1" showErrorMessage="1" errorTitle="ошибка ввода данных" error="введена дата ранее окончания отчетного периода" sqref="E22">
      <formula1>42005</formula1>
    </dataValidation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111:F122 E40:F54 E57:F91 E96:F98 E100:F103 E105:F107 F110 E32:F33 E36:F38">
      <formula1>0</formula1>
    </dataValidation>
  </dataValidations>
  <hyperlinks>
    <hyperlink ref="C19" r:id="rId1"/>
  </hyperlinks>
  <pageMargins left="0.25" right="0.25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tabSelected="1" topLeftCell="A114" workbookViewId="0">
      <selection activeCell="E123" sqref="E123"/>
    </sheetView>
  </sheetViews>
  <sheetFormatPr defaultRowHeight="15"/>
  <cols>
    <col min="1" max="1" width="2" customWidth="1"/>
    <col min="2" max="2" width="5.7109375" customWidth="1"/>
    <col min="3" max="3" width="64.7109375" customWidth="1"/>
    <col min="4" max="4" width="5.7109375" customWidth="1"/>
    <col min="5" max="6" width="9.140625" style="1"/>
    <col min="7" max="7" width="4.5703125" style="1" hidden="1" customWidth="1"/>
    <col min="8" max="8" width="11.28515625" style="1" customWidth="1"/>
    <col min="12" max="12" width="9.140625" hidden="1" customWidth="1"/>
  </cols>
  <sheetData>
    <row r="1" spans="2:12" ht="16.5" thickBot="1">
      <c r="E1" s="67" t="s">
        <v>1</v>
      </c>
      <c r="F1" s="68"/>
    </row>
    <row r="2" spans="2:12" ht="25.5">
      <c r="B2" s="2">
        <f>G125</f>
        <v>167</v>
      </c>
      <c r="C2" s="3" t="s">
        <v>0</v>
      </c>
      <c r="D2" s="4"/>
      <c r="E2"/>
      <c r="F2" s="74" t="s">
        <v>3</v>
      </c>
    </row>
    <row r="3" spans="2:12" ht="25.5" customHeight="1">
      <c r="B3" s="139" t="s">
        <v>2</v>
      </c>
      <c r="C3" s="139"/>
      <c r="D3" s="4"/>
      <c r="F3" s="72" t="s">
        <v>149</v>
      </c>
    </row>
    <row r="4" spans="2:12" ht="40.5" customHeight="1">
      <c r="B4" s="140" t="s">
        <v>4</v>
      </c>
      <c r="C4" s="140"/>
      <c r="D4" s="66"/>
      <c r="E4" s="66"/>
      <c r="F4" s="73" t="s">
        <v>148</v>
      </c>
    </row>
    <row r="5" spans="2:12" ht="15" customHeight="1">
      <c r="C5" s="4"/>
      <c r="D5" s="5" t="s">
        <v>5</v>
      </c>
      <c r="E5"/>
      <c r="F5"/>
      <c r="G5" s="6"/>
    </row>
    <row r="6" spans="2:12" ht="30" customHeight="1">
      <c r="B6" s="141" t="s">
        <v>152</v>
      </c>
      <c r="C6" s="141"/>
      <c r="D6" s="69"/>
      <c r="E6" s="70"/>
      <c r="F6" s="71"/>
      <c r="G6" s="7">
        <f>COUNTA(B6)</f>
        <v>1</v>
      </c>
      <c r="H6" s="8" t="str">
        <f>IF(G6=1," ","Не заполнено")</f>
        <v xml:space="preserve"> </v>
      </c>
    </row>
    <row r="7" spans="2:12" ht="15" customHeight="1">
      <c r="B7" s="9" t="s">
        <v>6</v>
      </c>
      <c r="C7" s="4"/>
      <c r="D7" s="10" t="s">
        <v>7</v>
      </c>
      <c r="F7"/>
      <c r="G7" s="6"/>
    </row>
    <row r="8" spans="2:12" ht="15" customHeight="1">
      <c r="B8" s="138" t="s">
        <v>153</v>
      </c>
      <c r="C8" s="138"/>
      <c r="D8" s="65"/>
      <c r="E8" s="65"/>
      <c r="F8" s="65"/>
      <c r="G8" s="7">
        <f>COUNTA(B8)</f>
        <v>1</v>
      </c>
      <c r="H8" s="8" t="str">
        <f>IF(G8=1," ","Не заполнено")</f>
        <v xml:space="preserve"> </v>
      </c>
    </row>
    <row r="9" spans="2:12" ht="15" customHeight="1">
      <c r="B9" s="9" t="s">
        <v>8</v>
      </c>
      <c r="C9" s="4"/>
      <c r="E9"/>
      <c r="F9"/>
      <c r="G9" s="6"/>
    </row>
    <row r="10" spans="2:12" ht="20.25">
      <c r="B10" s="11"/>
      <c r="C10" s="12" t="s">
        <v>9</v>
      </c>
      <c r="D10" s="13" t="s">
        <v>10</v>
      </c>
      <c r="E10" s="14">
        <v>18</v>
      </c>
      <c r="F10" s="15" t="s">
        <v>11</v>
      </c>
      <c r="G10" s="1">
        <f>COUNTA(E10)</f>
        <v>1</v>
      </c>
      <c r="H10" s="8" t="str">
        <f>IF(G10=1," ","Не заполнено")</f>
        <v xml:space="preserve"> </v>
      </c>
    </row>
    <row r="11" spans="2:12" ht="33" customHeight="1">
      <c r="B11" s="11"/>
      <c r="C11" s="16" t="s">
        <v>12</v>
      </c>
      <c r="D11" s="4"/>
      <c r="E11"/>
      <c r="F11" s="17"/>
    </row>
    <row r="12" spans="2:12" ht="30" customHeight="1">
      <c r="B12" s="142" t="s">
        <v>154</v>
      </c>
      <c r="C12" s="142"/>
      <c r="D12" s="76"/>
      <c r="E12" s="76"/>
      <c r="F12" s="76"/>
      <c r="G12" s="1">
        <f>COUNTA(B12)</f>
        <v>1</v>
      </c>
      <c r="H12" s="8" t="str">
        <f>IF(G12=1," ","Не заполнено")</f>
        <v xml:space="preserve"> </v>
      </c>
    </row>
    <row r="13" spans="2:12" ht="15.75">
      <c r="B13" s="18" t="s">
        <v>13</v>
      </c>
      <c r="C13" s="4"/>
      <c r="D13" s="4"/>
      <c r="E13"/>
      <c r="F13" s="17"/>
      <c r="H13" s="8"/>
    </row>
    <row r="14" spans="2:12" ht="15.75">
      <c r="B14" s="138" t="s">
        <v>155</v>
      </c>
      <c r="C14" s="138"/>
      <c r="D14" s="77"/>
      <c r="E14" s="77"/>
      <c r="F14" s="77"/>
      <c r="G14" s="1">
        <f>COUNTA(B14)</f>
        <v>1</v>
      </c>
      <c r="H14" s="8" t="str">
        <f>IF(G14=1," ","Не заполнено")</f>
        <v xml:space="preserve"> </v>
      </c>
    </row>
    <row r="15" spans="2:12" ht="16.5" customHeight="1">
      <c r="B15" s="18" t="s">
        <v>14</v>
      </c>
      <c r="C15" s="4"/>
      <c r="D15" s="4"/>
      <c r="E15"/>
      <c r="F15"/>
      <c r="H15" s="8"/>
      <c r="L15" t="s">
        <v>15</v>
      </c>
    </row>
    <row r="16" spans="2:12" ht="16.5" customHeight="1">
      <c r="B16" s="11"/>
      <c r="C16" s="19" t="s">
        <v>15</v>
      </c>
      <c r="D16" s="20"/>
      <c r="E16" s="20"/>
      <c r="F16"/>
      <c r="G16" s="1">
        <f>COUNTA(C16)</f>
        <v>1</v>
      </c>
      <c r="H16" s="8" t="str">
        <f>IF(G16=1," ","Не заполнено")</f>
        <v xml:space="preserve"> </v>
      </c>
      <c r="L16" t="s">
        <v>16</v>
      </c>
    </row>
    <row r="17" spans="1:8">
      <c r="C17" s="21" t="s">
        <v>17</v>
      </c>
      <c r="D17" s="20"/>
      <c r="E17" s="20"/>
      <c r="F17"/>
    </row>
    <row r="18" spans="1:8">
      <c r="B18" s="4" t="s">
        <v>18</v>
      </c>
      <c r="C18" s="4"/>
      <c r="D18" s="4"/>
      <c r="E18"/>
      <c r="F18"/>
      <c r="H18" s="6"/>
    </row>
    <row r="19" spans="1:8">
      <c r="B19" s="22" t="s">
        <v>19</v>
      </c>
      <c r="C19" s="23" t="s">
        <v>156</v>
      </c>
      <c r="D19" s="4"/>
      <c r="E19"/>
      <c r="F19"/>
      <c r="G19" s="7">
        <f>COUNTA(C19)</f>
        <v>1</v>
      </c>
      <c r="H19" s="8" t="str">
        <f>IF(G19=1," ","Не заполнено")</f>
        <v xml:space="preserve"> </v>
      </c>
    </row>
    <row r="20" spans="1:8">
      <c r="A20" s="22" t="s">
        <v>20</v>
      </c>
      <c r="C20" s="24">
        <v>4112403238</v>
      </c>
      <c r="D20" s="4"/>
      <c r="E20"/>
      <c r="F20"/>
      <c r="G20" s="7">
        <f>COUNTA(C20)</f>
        <v>1</v>
      </c>
      <c r="H20" s="8" t="str">
        <f>IF(G20=1," ","Не заполнено")</f>
        <v xml:space="preserve"> </v>
      </c>
    </row>
    <row r="21" spans="1:8">
      <c r="B21" s="11"/>
      <c r="C21" s="21" t="s">
        <v>21</v>
      </c>
      <c r="D21" s="4"/>
      <c r="E21"/>
      <c r="F21"/>
      <c r="G21" s="7"/>
      <c r="H21" s="25"/>
    </row>
    <row r="22" spans="1:8" ht="15.75">
      <c r="B22" s="11"/>
      <c r="C22" s="26" t="s">
        <v>22</v>
      </c>
      <c r="E22" s="75">
        <v>43158</v>
      </c>
      <c r="G22" s="7">
        <f>COUNTA(E22)</f>
        <v>1</v>
      </c>
      <c r="H22" s="8" t="str">
        <f>IF(G22=1," ","Не заполнено")</f>
        <v xml:space="preserve"> </v>
      </c>
    </row>
    <row r="23" spans="1:8" ht="8.25" customHeight="1" thickBot="1">
      <c r="B23" s="11"/>
      <c r="C23" s="4"/>
      <c r="D23" s="144"/>
      <c r="E23" s="144"/>
      <c r="F23" s="144"/>
      <c r="H23" s="6"/>
    </row>
    <row r="24" spans="1:8" ht="21" customHeight="1">
      <c r="B24" s="145"/>
      <c r="C24" s="147" t="s">
        <v>23</v>
      </c>
      <c r="D24" s="149" t="s">
        <v>24</v>
      </c>
      <c r="E24" s="27" t="str">
        <f>LEFT(B12,10)</f>
        <v>Саха (Якут</v>
      </c>
      <c r="F24" s="28"/>
    </row>
    <row r="25" spans="1:8" ht="24" customHeight="1" thickBot="1">
      <c r="B25" s="146"/>
      <c r="C25" s="148"/>
      <c r="D25" s="150"/>
      <c r="E25" s="29" t="s">
        <v>25</v>
      </c>
      <c r="F25" s="30" t="s">
        <v>26</v>
      </c>
    </row>
    <row r="26" spans="1:8" ht="33">
      <c r="B26" s="31" t="s">
        <v>27</v>
      </c>
      <c r="C26" s="32" t="s">
        <v>28</v>
      </c>
      <c r="D26" s="78">
        <v>1</v>
      </c>
      <c r="E26" s="89">
        <f>E28+E29+E30</f>
        <v>7</v>
      </c>
      <c r="F26" s="90">
        <f>F28+F29+F30</f>
        <v>7</v>
      </c>
    </row>
    <row r="27" spans="1:8" ht="16.5">
      <c r="B27" s="33"/>
      <c r="C27" s="34" t="s">
        <v>29</v>
      </c>
      <c r="D27" s="79" t="s">
        <v>30</v>
      </c>
      <c r="E27" s="91" t="s">
        <v>31</v>
      </c>
      <c r="F27" s="92" t="s">
        <v>31</v>
      </c>
    </row>
    <row r="28" spans="1:8" ht="33">
      <c r="B28" s="35" t="s">
        <v>32</v>
      </c>
      <c r="C28" s="36" t="s">
        <v>33</v>
      </c>
      <c r="D28" s="80">
        <v>2</v>
      </c>
      <c r="E28" s="93">
        <v>2</v>
      </c>
      <c r="F28" s="94">
        <v>2</v>
      </c>
      <c r="G28" s="1">
        <f t="shared" ref="G28:G33" si="0">COUNTA(E28:F28)</f>
        <v>2</v>
      </c>
      <c r="H28" s="8" t="str">
        <f>IF(G28=2," ","Не заполнено")</f>
        <v xml:space="preserve"> </v>
      </c>
    </row>
    <row r="29" spans="1:8" ht="16.5">
      <c r="B29" s="35" t="s">
        <v>34</v>
      </c>
      <c r="C29" s="36" t="s">
        <v>35</v>
      </c>
      <c r="D29" s="80">
        <v>3</v>
      </c>
      <c r="E29" s="93">
        <v>4</v>
      </c>
      <c r="F29" s="94">
        <v>4</v>
      </c>
      <c r="G29" s="1">
        <f t="shared" si="0"/>
        <v>2</v>
      </c>
      <c r="H29" s="8" t="str">
        <f t="shared" ref="H29:H54" si="1">IF(G29=2," ","Не заполнено")</f>
        <v xml:space="preserve"> </v>
      </c>
    </row>
    <row r="30" spans="1:8" ht="17.25" thickBot="1">
      <c r="B30" s="37" t="s">
        <v>36</v>
      </c>
      <c r="C30" s="38" t="s">
        <v>37</v>
      </c>
      <c r="D30" s="81">
        <v>4</v>
      </c>
      <c r="E30" s="95">
        <v>1</v>
      </c>
      <c r="F30" s="96">
        <v>1</v>
      </c>
      <c r="G30" s="1">
        <f t="shared" si="0"/>
        <v>2</v>
      </c>
      <c r="H30" s="8" t="str">
        <f t="shared" si="1"/>
        <v xml:space="preserve"> </v>
      </c>
    </row>
    <row r="31" spans="1:8" ht="33">
      <c r="B31" s="31" t="s">
        <v>38</v>
      </c>
      <c r="C31" s="39" t="s">
        <v>39</v>
      </c>
      <c r="D31" s="82">
        <v>5</v>
      </c>
      <c r="E31" s="97">
        <v>132</v>
      </c>
      <c r="F31" s="98">
        <v>124</v>
      </c>
      <c r="G31" s="1">
        <f t="shared" si="0"/>
        <v>2</v>
      </c>
      <c r="H31" s="8" t="str">
        <f>IF(G31=2," ","Не заполнено")</f>
        <v xml:space="preserve"> </v>
      </c>
    </row>
    <row r="32" spans="1:8" ht="16.5">
      <c r="B32" s="33"/>
      <c r="C32" s="40" t="s">
        <v>40</v>
      </c>
      <c r="D32" s="83">
        <v>6</v>
      </c>
      <c r="E32" s="99">
        <v>514</v>
      </c>
      <c r="F32" s="100">
        <v>487</v>
      </c>
      <c r="G32" s="1">
        <f t="shared" si="0"/>
        <v>2</v>
      </c>
      <c r="H32" s="8" t="str">
        <f>IF(G32=2," ","Не заполнено")</f>
        <v xml:space="preserve"> </v>
      </c>
    </row>
    <row r="33" spans="2:8" ht="16.5">
      <c r="B33" s="33"/>
      <c r="C33" s="40" t="s">
        <v>41</v>
      </c>
      <c r="D33" s="83">
        <v>7</v>
      </c>
      <c r="E33" s="101">
        <v>132</v>
      </c>
      <c r="F33" s="102">
        <v>124</v>
      </c>
      <c r="G33" s="1">
        <f t="shared" si="0"/>
        <v>2</v>
      </c>
      <c r="H33" s="8" t="str">
        <f>IF(G33=2," ","Не заполнено")</f>
        <v xml:space="preserve"> </v>
      </c>
    </row>
    <row r="34" spans="2:8" ht="15.75" hidden="1">
      <c r="B34" s="41"/>
      <c r="C34" s="42" t="s">
        <v>42</v>
      </c>
      <c r="D34" s="84" t="s">
        <v>30</v>
      </c>
      <c r="E34" s="103">
        <f t="shared" ref="E34:F36" si="2">E31-(E40+E43+E46+E49+E52)</f>
        <v>102</v>
      </c>
      <c r="F34" s="104">
        <f t="shared" si="2"/>
        <v>101</v>
      </c>
    </row>
    <row r="35" spans="2:8" ht="16.5" hidden="1">
      <c r="B35" s="43"/>
      <c r="C35" s="42" t="s">
        <v>40</v>
      </c>
      <c r="D35" s="84" t="s">
        <v>30</v>
      </c>
      <c r="E35" s="105">
        <f t="shared" si="2"/>
        <v>359</v>
      </c>
      <c r="F35" s="106">
        <f t="shared" si="2"/>
        <v>359</v>
      </c>
      <c r="H35" s="8"/>
    </row>
    <row r="36" spans="2:8" ht="16.5" hidden="1">
      <c r="B36" s="44"/>
      <c r="C36" s="42" t="s">
        <v>41</v>
      </c>
      <c r="D36" s="84" t="s">
        <v>30</v>
      </c>
      <c r="E36" s="105">
        <f t="shared" si="2"/>
        <v>102</v>
      </c>
      <c r="F36" s="106">
        <f t="shared" si="2"/>
        <v>101</v>
      </c>
      <c r="H36" s="8"/>
    </row>
    <row r="37" spans="2:8" ht="16.5" hidden="1">
      <c r="B37" s="44"/>
      <c r="C37" s="42" t="s">
        <v>43</v>
      </c>
      <c r="D37" s="84" t="s">
        <v>30</v>
      </c>
      <c r="E37" s="107"/>
      <c r="F37" s="108"/>
      <c r="H37" s="8"/>
    </row>
    <row r="38" spans="2:8" ht="16.5" hidden="1">
      <c r="B38" s="44"/>
      <c r="C38" s="42" t="s">
        <v>44</v>
      </c>
      <c r="D38" s="84" t="s">
        <v>30</v>
      </c>
      <c r="E38" s="107"/>
      <c r="F38" s="108"/>
      <c r="H38" s="8"/>
    </row>
    <row r="39" spans="2:8" ht="16.5">
      <c r="B39" s="33"/>
      <c r="C39" s="45" t="s">
        <v>45</v>
      </c>
      <c r="D39" s="85" t="s">
        <v>30</v>
      </c>
      <c r="E39" s="109" t="s">
        <v>31</v>
      </c>
      <c r="F39" s="92" t="s">
        <v>31</v>
      </c>
    </row>
    <row r="40" spans="2:8" ht="16.5">
      <c r="B40" s="35" t="s">
        <v>46</v>
      </c>
      <c r="C40" s="45" t="s">
        <v>47</v>
      </c>
      <c r="D40" s="83">
        <v>8</v>
      </c>
      <c r="E40" s="110">
        <v>5</v>
      </c>
      <c r="F40" s="110">
        <v>2</v>
      </c>
      <c r="G40" s="1">
        <f t="shared" ref="G40:G54" si="3">COUNTA(E40:F40)</f>
        <v>2</v>
      </c>
      <c r="H40" s="8" t="str">
        <f t="shared" si="1"/>
        <v xml:space="preserve"> </v>
      </c>
    </row>
    <row r="41" spans="2:8" ht="16.5">
      <c r="B41" s="35"/>
      <c r="C41" s="40" t="s">
        <v>40</v>
      </c>
      <c r="D41" s="83">
        <v>9</v>
      </c>
      <c r="E41" s="110">
        <v>24</v>
      </c>
      <c r="F41" s="110">
        <v>16</v>
      </c>
      <c r="G41" s="1">
        <f t="shared" si="3"/>
        <v>2</v>
      </c>
      <c r="H41" s="8" t="str">
        <f t="shared" si="1"/>
        <v xml:space="preserve"> </v>
      </c>
    </row>
    <row r="42" spans="2:8" ht="16.5">
      <c r="B42" s="35"/>
      <c r="C42" s="40" t="s">
        <v>48</v>
      </c>
      <c r="D42" s="83">
        <v>10</v>
      </c>
      <c r="E42" s="110">
        <v>5</v>
      </c>
      <c r="F42" s="110">
        <v>2</v>
      </c>
      <c r="G42" s="1">
        <f t="shared" si="3"/>
        <v>2</v>
      </c>
      <c r="H42" s="8" t="str">
        <f t="shared" si="1"/>
        <v xml:space="preserve"> </v>
      </c>
    </row>
    <row r="43" spans="2:8" ht="16.5">
      <c r="B43" s="35" t="s">
        <v>49</v>
      </c>
      <c r="C43" s="46" t="s">
        <v>50</v>
      </c>
      <c r="D43" s="83">
        <v>11</v>
      </c>
      <c r="E43" s="110">
        <v>0</v>
      </c>
      <c r="F43" s="110">
        <v>0</v>
      </c>
      <c r="G43" s="1">
        <f t="shared" si="3"/>
        <v>2</v>
      </c>
      <c r="H43" s="8" t="str">
        <f t="shared" si="1"/>
        <v xml:space="preserve"> </v>
      </c>
    </row>
    <row r="44" spans="2:8" ht="16.5">
      <c r="B44" s="35"/>
      <c r="C44" s="40" t="s">
        <v>40</v>
      </c>
      <c r="D44" s="83">
        <v>12</v>
      </c>
      <c r="E44" s="110">
        <v>0</v>
      </c>
      <c r="F44" s="110">
        <v>0</v>
      </c>
      <c r="G44" s="1">
        <f t="shared" si="3"/>
        <v>2</v>
      </c>
      <c r="H44" s="8" t="str">
        <f t="shared" si="1"/>
        <v xml:space="preserve"> </v>
      </c>
    </row>
    <row r="45" spans="2:8" ht="16.5">
      <c r="B45" s="35"/>
      <c r="C45" s="40" t="s">
        <v>51</v>
      </c>
      <c r="D45" s="83">
        <v>13</v>
      </c>
      <c r="E45" s="110">
        <v>0</v>
      </c>
      <c r="F45" s="110">
        <v>0</v>
      </c>
      <c r="G45" s="1">
        <f t="shared" si="3"/>
        <v>2</v>
      </c>
      <c r="H45" s="8" t="str">
        <f t="shared" si="1"/>
        <v xml:space="preserve"> </v>
      </c>
    </row>
    <row r="46" spans="2:8" ht="16.5">
      <c r="B46" s="35" t="s">
        <v>52</v>
      </c>
      <c r="C46" s="46" t="s">
        <v>53</v>
      </c>
      <c r="D46" s="83">
        <v>14</v>
      </c>
      <c r="E46" s="110">
        <v>0</v>
      </c>
      <c r="F46" s="110">
        <v>0</v>
      </c>
      <c r="G46" s="1">
        <f t="shared" si="3"/>
        <v>2</v>
      </c>
      <c r="H46" s="8" t="str">
        <f t="shared" si="1"/>
        <v xml:space="preserve"> </v>
      </c>
    </row>
    <row r="47" spans="2:8" ht="16.5">
      <c r="B47" s="35"/>
      <c r="C47" s="40" t="s">
        <v>40</v>
      </c>
      <c r="D47" s="83">
        <v>15</v>
      </c>
      <c r="E47" s="110">
        <v>0</v>
      </c>
      <c r="F47" s="110">
        <v>0</v>
      </c>
      <c r="G47" s="1">
        <f t="shared" si="3"/>
        <v>2</v>
      </c>
      <c r="H47" s="8" t="str">
        <f t="shared" si="1"/>
        <v xml:space="preserve"> </v>
      </c>
    </row>
    <row r="48" spans="2:8" ht="16.5">
      <c r="B48" s="35"/>
      <c r="C48" s="40" t="s">
        <v>51</v>
      </c>
      <c r="D48" s="83">
        <v>16</v>
      </c>
      <c r="E48" s="110">
        <v>0</v>
      </c>
      <c r="F48" s="110">
        <v>0</v>
      </c>
      <c r="G48" s="1">
        <f t="shared" si="3"/>
        <v>2</v>
      </c>
      <c r="H48" s="8" t="str">
        <f t="shared" si="1"/>
        <v xml:space="preserve"> </v>
      </c>
    </row>
    <row r="49" spans="2:8" ht="16.5">
      <c r="B49" s="35" t="s">
        <v>54</v>
      </c>
      <c r="C49" s="46" t="s">
        <v>55</v>
      </c>
      <c r="D49" s="83">
        <v>17</v>
      </c>
      <c r="E49" s="110">
        <v>0</v>
      </c>
      <c r="F49" s="110">
        <v>0</v>
      </c>
      <c r="G49" s="1">
        <f t="shared" si="3"/>
        <v>2</v>
      </c>
      <c r="H49" s="8" t="str">
        <f t="shared" si="1"/>
        <v xml:space="preserve"> </v>
      </c>
    </row>
    <row r="50" spans="2:8" ht="16.5">
      <c r="B50" s="33"/>
      <c r="C50" s="40" t="s">
        <v>40</v>
      </c>
      <c r="D50" s="83">
        <v>18</v>
      </c>
      <c r="E50" s="110">
        <v>0</v>
      </c>
      <c r="F50" s="110">
        <v>0</v>
      </c>
      <c r="G50" s="1">
        <f t="shared" si="3"/>
        <v>2</v>
      </c>
      <c r="H50" s="8" t="str">
        <f t="shared" si="1"/>
        <v xml:space="preserve"> </v>
      </c>
    </row>
    <row r="51" spans="2:8" ht="16.5">
      <c r="B51" s="33"/>
      <c r="C51" s="40" t="s">
        <v>51</v>
      </c>
      <c r="D51" s="83">
        <v>19</v>
      </c>
      <c r="E51" s="110">
        <v>0</v>
      </c>
      <c r="F51" s="110">
        <v>0</v>
      </c>
      <c r="G51" s="1">
        <f t="shared" si="3"/>
        <v>2</v>
      </c>
      <c r="H51" s="8" t="str">
        <f t="shared" si="1"/>
        <v xml:space="preserve"> </v>
      </c>
    </row>
    <row r="52" spans="2:8" ht="33">
      <c r="B52" s="35" t="s">
        <v>56</v>
      </c>
      <c r="C52" s="45" t="s">
        <v>57</v>
      </c>
      <c r="D52" s="83">
        <v>20</v>
      </c>
      <c r="E52" s="110">
        <v>25</v>
      </c>
      <c r="F52" s="110">
        <v>21</v>
      </c>
      <c r="G52" s="1">
        <f t="shared" si="3"/>
        <v>2</v>
      </c>
      <c r="H52" s="8" t="str">
        <f t="shared" si="1"/>
        <v xml:space="preserve"> </v>
      </c>
    </row>
    <row r="53" spans="2:8" ht="16.5">
      <c r="B53" s="33"/>
      <c r="C53" s="40" t="s">
        <v>40</v>
      </c>
      <c r="D53" s="83">
        <v>21</v>
      </c>
      <c r="E53" s="110">
        <v>131</v>
      </c>
      <c r="F53" s="110">
        <v>112</v>
      </c>
      <c r="G53" s="1">
        <f t="shared" si="3"/>
        <v>2</v>
      </c>
      <c r="H53" s="8" t="str">
        <f t="shared" si="1"/>
        <v xml:space="preserve"> </v>
      </c>
    </row>
    <row r="54" spans="2:8" ht="17.25" thickBot="1">
      <c r="B54" s="47"/>
      <c r="C54" s="48" t="s">
        <v>51</v>
      </c>
      <c r="D54" s="86">
        <v>22</v>
      </c>
      <c r="E54" s="111">
        <v>25</v>
      </c>
      <c r="F54" s="111">
        <v>21</v>
      </c>
      <c r="G54" s="1">
        <f t="shared" si="3"/>
        <v>2</v>
      </c>
      <c r="H54" s="8" t="str">
        <f t="shared" si="1"/>
        <v xml:space="preserve"> </v>
      </c>
    </row>
    <row r="55" spans="2:8" ht="33">
      <c r="B55" s="31" t="s">
        <v>58</v>
      </c>
      <c r="C55" s="32" t="s">
        <v>59</v>
      </c>
      <c r="D55" s="82">
        <v>23</v>
      </c>
      <c r="E55" s="113">
        <f>E57+E60+E63+E66+E69+E72+E75+E78+E81+E84+E87</f>
        <v>181</v>
      </c>
      <c r="F55" s="90">
        <f>F57+F60+F63+F66+F69+F72+F75+F78+F81+F84+F87+I90</f>
        <v>107</v>
      </c>
    </row>
    <row r="56" spans="2:8" ht="16.5">
      <c r="B56" s="33"/>
      <c r="C56" s="49" t="s">
        <v>60</v>
      </c>
      <c r="D56" s="85" t="s">
        <v>30</v>
      </c>
      <c r="E56" s="109" t="s">
        <v>31</v>
      </c>
      <c r="F56" s="92" t="s">
        <v>31</v>
      </c>
    </row>
    <row r="57" spans="2:8" ht="16.5">
      <c r="B57" s="33" t="s">
        <v>61</v>
      </c>
      <c r="C57" s="49" t="s">
        <v>62</v>
      </c>
      <c r="D57" s="87">
        <v>24</v>
      </c>
      <c r="E57" s="93">
        <v>11</v>
      </c>
      <c r="F57" s="93">
        <v>10</v>
      </c>
      <c r="G57" s="1">
        <f t="shared" ref="G57:G91" si="4">COUNTA(E57:F57)</f>
        <v>2</v>
      </c>
      <c r="H57" s="8" t="str">
        <f t="shared" ref="H57:H91" si="5">IF(G57=2," ","Не заполнено")</f>
        <v xml:space="preserve"> </v>
      </c>
    </row>
    <row r="58" spans="2:8" ht="16.5">
      <c r="B58" s="33"/>
      <c r="C58" s="36" t="s">
        <v>40</v>
      </c>
      <c r="D58" s="83">
        <v>25</v>
      </c>
      <c r="E58" s="93">
        <v>13</v>
      </c>
      <c r="F58" s="93">
        <v>20</v>
      </c>
      <c r="G58" s="1">
        <f t="shared" si="4"/>
        <v>2</v>
      </c>
      <c r="H58" s="8" t="str">
        <f t="shared" si="5"/>
        <v xml:space="preserve"> </v>
      </c>
    </row>
    <row r="59" spans="2:8" ht="16.5">
      <c r="B59" s="33"/>
      <c r="C59" s="36" t="s">
        <v>63</v>
      </c>
      <c r="D59" s="83">
        <v>26</v>
      </c>
      <c r="E59" s="93">
        <v>11</v>
      </c>
      <c r="F59" s="93">
        <v>10</v>
      </c>
      <c r="G59" s="1">
        <f t="shared" si="4"/>
        <v>2</v>
      </c>
      <c r="H59" s="8" t="str">
        <f t="shared" si="5"/>
        <v xml:space="preserve"> </v>
      </c>
    </row>
    <row r="60" spans="2:8" ht="33">
      <c r="B60" s="33" t="s">
        <v>64</v>
      </c>
      <c r="C60" s="49" t="s">
        <v>65</v>
      </c>
      <c r="D60" s="83">
        <v>27</v>
      </c>
      <c r="E60" s="93">
        <v>0</v>
      </c>
      <c r="F60" s="93">
        <v>0</v>
      </c>
      <c r="G60" s="1">
        <f t="shared" si="4"/>
        <v>2</v>
      </c>
      <c r="H60" s="8" t="str">
        <f t="shared" si="5"/>
        <v xml:space="preserve"> </v>
      </c>
    </row>
    <row r="61" spans="2:8" ht="16.5">
      <c r="B61" s="33"/>
      <c r="C61" s="36" t="s">
        <v>40</v>
      </c>
      <c r="D61" s="83">
        <v>28</v>
      </c>
      <c r="E61" s="93">
        <v>0</v>
      </c>
      <c r="F61" s="93">
        <v>0</v>
      </c>
      <c r="G61" s="1">
        <f t="shared" si="4"/>
        <v>2</v>
      </c>
      <c r="H61" s="8" t="str">
        <f t="shared" si="5"/>
        <v xml:space="preserve"> </v>
      </c>
    </row>
    <row r="62" spans="2:8" ht="16.5">
      <c r="B62" s="33"/>
      <c r="C62" s="36" t="s">
        <v>51</v>
      </c>
      <c r="D62" s="83">
        <v>29</v>
      </c>
      <c r="E62" s="93">
        <v>0</v>
      </c>
      <c r="F62" s="93">
        <v>0</v>
      </c>
      <c r="G62" s="1">
        <f t="shared" si="4"/>
        <v>2</v>
      </c>
      <c r="H62" s="8" t="str">
        <f t="shared" si="5"/>
        <v xml:space="preserve"> </v>
      </c>
    </row>
    <row r="63" spans="2:8" ht="33">
      <c r="B63" s="33" t="s">
        <v>66</v>
      </c>
      <c r="C63" s="34" t="s">
        <v>67</v>
      </c>
      <c r="D63" s="83">
        <v>30</v>
      </c>
      <c r="E63" s="93">
        <v>23</v>
      </c>
      <c r="F63" s="93">
        <v>17</v>
      </c>
      <c r="G63" s="1">
        <f t="shared" si="4"/>
        <v>2</v>
      </c>
      <c r="H63" s="8" t="str">
        <f t="shared" si="5"/>
        <v xml:space="preserve"> </v>
      </c>
    </row>
    <row r="64" spans="2:8" ht="16.5">
      <c r="B64" s="33"/>
      <c r="C64" s="36" t="s">
        <v>40</v>
      </c>
      <c r="D64" s="83">
        <v>31</v>
      </c>
      <c r="E64" s="93">
        <v>25</v>
      </c>
      <c r="F64" s="93">
        <v>38</v>
      </c>
      <c r="G64" s="1">
        <f t="shared" si="4"/>
        <v>2</v>
      </c>
      <c r="H64" s="8" t="str">
        <f t="shared" si="5"/>
        <v xml:space="preserve"> </v>
      </c>
    </row>
    <row r="65" spans="2:8" ht="16.5">
      <c r="B65" s="33"/>
      <c r="C65" s="36" t="s">
        <v>51</v>
      </c>
      <c r="D65" s="83">
        <v>32</v>
      </c>
      <c r="E65" s="93">
        <v>23</v>
      </c>
      <c r="F65" s="93">
        <v>17</v>
      </c>
      <c r="G65" s="1">
        <f t="shared" si="4"/>
        <v>2</v>
      </c>
      <c r="H65" s="8" t="str">
        <f t="shared" si="5"/>
        <v xml:space="preserve"> </v>
      </c>
    </row>
    <row r="66" spans="2:8" ht="33">
      <c r="B66" s="33" t="s">
        <v>68</v>
      </c>
      <c r="C66" s="49" t="s">
        <v>69</v>
      </c>
      <c r="D66" s="83">
        <v>33</v>
      </c>
      <c r="E66" s="93">
        <v>34</v>
      </c>
      <c r="F66" s="93">
        <v>24</v>
      </c>
      <c r="G66" s="1">
        <f t="shared" si="4"/>
        <v>2</v>
      </c>
      <c r="H66" s="8" t="str">
        <f t="shared" si="5"/>
        <v xml:space="preserve"> </v>
      </c>
    </row>
    <row r="67" spans="2:8" ht="16.5">
      <c r="B67" s="33"/>
      <c r="C67" s="36" t="s">
        <v>40</v>
      </c>
      <c r="D67" s="83">
        <v>34</v>
      </c>
      <c r="E67" s="93">
        <v>51</v>
      </c>
      <c r="F67" s="93">
        <v>35</v>
      </c>
      <c r="G67" s="1">
        <f t="shared" si="4"/>
        <v>2</v>
      </c>
      <c r="H67" s="8" t="str">
        <f t="shared" si="5"/>
        <v xml:space="preserve"> </v>
      </c>
    </row>
    <row r="68" spans="2:8" ht="16.5">
      <c r="B68" s="33"/>
      <c r="C68" s="36" t="s">
        <v>51</v>
      </c>
      <c r="D68" s="83">
        <v>35</v>
      </c>
      <c r="E68" s="93">
        <v>32</v>
      </c>
      <c r="F68" s="93">
        <v>24</v>
      </c>
      <c r="G68" s="1">
        <f t="shared" si="4"/>
        <v>2</v>
      </c>
      <c r="H68" s="8" t="str">
        <f t="shared" si="5"/>
        <v xml:space="preserve"> </v>
      </c>
    </row>
    <row r="69" spans="2:8" ht="16.5">
      <c r="B69" s="33" t="s">
        <v>70</v>
      </c>
      <c r="C69" s="49" t="s">
        <v>71</v>
      </c>
      <c r="D69" s="83">
        <v>36</v>
      </c>
      <c r="E69" s="93">
        <v>5</v>
      </c>
      <c r="F69" s="93">
        <v>3</v>
      </c>
      <c r="G69" s="1">
        <f t="shared" si="4"/>
        <v>2</v>
      </c>
      <c r="H69" s="8" t="str">
        <f t="shared" si="5"/>
        <v xml:space="preserve"> </v>
      </c>
    </row>
    <row r="70" spans="2:8" ht="16.5">
      <c r="B70" s="33"/>
      <c r="C70" s="36" t="s">
        <v>40</v>
      </c>
      <c r="D70" s="83">
        <v>37</v>
      </c>
      <c r="E70" s="93">
        <v>6</v>
      </c>
      <c r="F70" s="93">
        <v>5</v>
      </c>
      <c r="G70" s="1">
        <f t="shared" si="4"/>
        <v>2</v>
      </c>
      <c r="H70" s="8" t="str">
        <f t="shared" si="5"/>
        <v xml:space="preserve"> </v>
      </c>
    </row>
    <row r="71" spans="2:8" ht="16.5">
      <c r="B71" s="33"/>
      <c r="C71" s="36" t="s">
        <v>51</v>
      </c>
      <c r="D71" s="83">
        <v>38</v>
      </c>
      <c r="E71" s="93">
        <v>5</v>
      </c>
      <c r="F71" s="93">
        <v>3</v>
      </c>
      <c r="G71" s="1">
        <f t="shared" si="4"/>
        <v>2</v>
      </c>
      <c r="H71" s="8" t="str">
        <f t="shared" si="5"/>
        <v xml:space="preserve"> </v>
      </c>
    </row>
    <row r="72" spans="2:8" ht="33">
      <c r="B72" s="33" t="s">
        <v>72</v>
      </c>
      <c r="C72" s="34" t="s">
        <v>73</v>
      </c>
      <c r="D72" s="83">
        <v>39</v>
      </c>
      <c r="E72" s="93">
        <v>0</v>
      </c>
      <c r="F72" s="93">
        <v>0</v>
      </c>
      <c r="G72" s="1">
        <f t="shared" si="4"/>
        <v>2</v>
      </c>
      <c r="H72" s="8" t="str">
        <f t="shared" si="5"/>
        <v xml:space="preserve"> </v>
      </c>
    </row>
    <row r="73" spans="2:8" ht="16.5">
      <c r="B73" s="33"/>
      <c r="C73" s="36" t="s">
        <v>40</v>
      </c>
      <c r="D73" s="83">
        <v>40</v>
      </c>
      <c r="E73" s="93">
        <v>0</v>
      </c>
      <c r="F73" s="93">
        <v>0</v>
      </c>
      <c r="G73" s="1">
        <f t="shared" si="4"/>
        <v>2</v>
      </c>
      <c r="H73" s="8" t="str">
        <f t="shared" si="5"/>
        <v xml:space="preserve"> </v>
      </c>
    </row>
    <row r="74" spans="2:8" ht="16.5">
      <c r="B74" s="33"/>
      <c r="C74" s="36" t="s">
        <v>51</v>
      </c>
      <c r="D74" s="83">
        <v>41</v>
      </c>
      <c r="E74" s="93">
        <v>0</v>
      </c>
      <c r="F74" s="93">
        <v>0</v>
      </c>
      <c r="G74" s="1">
        <f t="shared" si="4"/>
        <v>2</v>
      </c>
      <c r="H74" s="8" t="str">
        <f t="shared" si="5"/>
        <v xml:space="preserve"> </v>
      </c>
    </row>
    <row r="75" spans="2:8" ht="16.5">
      <c r="B75" s="33" t="s">
        <v>74</v>
      </c>
      <c r="C75" s="49" t="s">
        <v>75</v>
      </c>
      <c r="D75" s="83">
        <v>42</v>
      </c>
      <c r="E75" s="93">
        <v>9</v>
      </c>
      <c r="F75" s="93">
        <v>8</v>
      </c>
      <c r="G75" s="1">
        <f t="shared" si="4"/>
        <v>2</v>
      </c>
      <c r="H75" s="8" t="str">
        <f t="shared" si="5"/>
        <v xml:space="preserve"> </v>
      </c>
    </row>
    <row r="76" spans="2:8" ht="16.5">
      <c r="B76" s="33"/>
      <c r="C76" s="36" t="s">
        <v>40</v>
      </c>
      <c r="D76" s="83">
        <v>43</v>
      </c>
      <c r="E76" s="93">
        <v>15</v>
      </c>
      <c r="F76" s="93">
        <v>16</v>
      </c>
      <c r="G76" s="1">
        <f t="shared" si="4"/>
        <v>2</v>
      </c>
      <c r="H76" s="8" t="str">
        <f t="shared" si="5"/>
        <v xml:space="preserve"> </v>
      </c>
    </row>
    <row r="77" spans="2:8" ht="16.5">
      <c r="B77" s="50"/>
      <c r="C77" s="36" t="s">
        <v>51</v>
      </c>
      <c r="D77" s="83">
        <v>44</v>
      </c>
      <c r="E77" s="93">
        <v>9</v>
      </c>
      <c r="F77" s="93">
        <v>8</v>
      </c>
      <c r="G77" s="1">
        <f t="shared" si="4"/>
        <v>2</v>
      </c>
      <c r="H77" s="8" t="str">
        <f t="shared" si="5"/>
        <v xml:space="preserve"> </v>
      </c>
    </row>
    <row r="78" spans="2:8" ht="16.5">
      <c r="B78" s="33" t="s">
        <v>76</v>
      </c>
      <c r="C78" s="49" t="s">
        <v>77</v>
      </c>
      <c r="D78" s="83">
        <v>45</v>
      </c>
      <c r="E78" s="93">
        <v>0</v>
      </c>
      <c r="F78" s="93">
        <v>0</v>
      </c>
      <c r="G78" s="1">
        <f t="shared" si="4"/>
        <v>2</v>
      </c>
      <c r="H78" s="8" t="str">
        <f t="shared" si="5"/>
        <v xml:space="preserve"> </v>
      </c>
    </row>
    <row r="79" spans="2:8" ht="16.5">
      <c r="B79" s="33"/>
      <c r="C79" s="36" t="s">
        <v>40</v>
      </c>
      <c r="D79" s="83">
        <v>46</v>
      </c>
      <c r="E79" s="93">
        <v>0</v>
      </c>
      <c r="F79" s="93">
        <v>0</v>
      </c>
      <c r="G79" s="1">
        <f t="shared" si="4"/>
        <v>2</v>
      </c>
      <c r="H79" s="8" t="str">
        <f t="shared" si="5"/>
        <v xml:space="preserve"> </v>
      </c>
    </row>
    <row r="80" spans="2:8" ht="16.5">
      <c r="B80" s="50"/>
      <c r="C80" s="36" t="s">
        <v>51</v>
      </c>
      <c r="D80" s="83">
        <v>47</v>
      </c>
      <c r="E80" s="93">
        <v>0</v>
      </c>
      <c r="F80" s="93">
        <v>0</v>
      </c>
      <c r="G80" s="1">
        <f t="shared" si="4"/>
        <v>2</v>
      </c>
      <c r="H80" s="8" t="str">
        <f t="shared" si="5"/>
        <v xml:space="preserve"> </v>
      </c>
    </row>
    <row r="81" spans="2:8" ht="16.5">
      <c r="B81" s="33" t="s">
        <v>78</v>
      </c>
      <c r="C81" s="49" t="s">
        <v>79</v>
      </c>
      <c r="D81" s="83">
        <v>48</v>
      </c>
      <c r="E81" s="93">
        <v>16</v>
      </c>
      <c r="F81" s="93">
        <v>6</v>
      </c>
      <c r="G81" s="1">
        <f t="shared" si="4"/>
        <v>2</v>
      </c>
      <c r="H81" s="8" t="str">
        <f t="shared" si="5"/>
        <v xml:space="preserve"> </v>
      </c>
    </row>
    <row r="82" spans="2:8" ht="16.5">
      <c r="B82" s="33"/>
      <c r="C82" s="36" t="s">
        <v>40</v>
      </c>
      <c r="D82" s="83">
        <v>49</v>
      </c>
      <c r="E82" s="93">
        <v>6</v>
      </c>
      <c r="F82" s="93">
        <v>5</v>
      </c>
      <c r="G82" s="1">
        <f t="shared" si="4"/>
        <v>2</v>
      </c>
      <c r="H82" s="8" t="str">
        <f t="shared" si="5"/>
        <v xml:space="preserve"> </v>
      </c>
    </row>
    <row r="83" spans="2:8" ht="16.5">
      <c r="B83" s="50"/>
      <c r="C83" s="36" t="s">
        <v>51</v>
      </c>
      <c r="D83" s="83">
        <v>50</v>
      </c>
      <c r="E83" s="93">
        <v>6</v>
      </c>
      <c r="F83" s="93">
        <v>5</v>
      </c>
      <c r="G83" s="1">
        <f t="shared" si="4"/>
        <v>2</v>
      </c>
      <c r="H83" s="8" t="str">
        <f t="shared" si="5"/>
        <v xml:space="preserve"> </v>
      </c>
    </row>
    <row r="84" spans="2:8" ht="16.5">
      <c r="B84" s="33" t="s">
        <v>80</v>
      </c>
      <c r="C84" s="49" t="s">
        <v>81</v>
      </c>
      <c r="D84" s="83">
        <v>51</v>
      </c>
      <c r="E84" s="93">
        <v>56</v>
      </c>
      <c r="F84" s="93">
        <v>15</v>
      </c>
      <c r="G84" s="1">
        <f t="shared" si="4"/>
        <v>2</v>
      </c>
      <c r="H84" s="8" t="str">
        <f t="shared" si="5"/>
        <v xml:space="preserve"> </v>
      </c>
    </row>
    <row r="85" spans="2:8" ht="16.5">
      <c r="B85" s="33"/>
      <c r="C85" s="36" t="s">
        <v>40</v>
      </c>
      <c r="D85" s="83">
        <v>52</v>
      </c>
      <c r="E85" s="93">
        <v>51</v>
      </c>
      <c r="F85" s="93">
        <v>28</v>
      </c>
      <c r="G85" s="1">
        <f t="shared" si="4"/>
        <v>2</v>
      </c>
      <c r="H85" s="8" t="str">
        <f t="shared" si="5"/>
        <v xml:space="preserve"> </v>
      </c>
    </row>
    <row r="86" spans="2:8" ht="16.5">
      <c r="B86" s="50"/>
      <c r="C86" s="36" t="s">
        <v>51</v>
      </c>
      <c r="D86" s="83">
        <v>53</v>
      </c>
      <c r="E86" s="93">
        <v>48</v>
      </c>
      <c r="F86" s="93">
        <v>15</v>
      </c>
      <c r="G86" s="1">
        <f t="shared" si="4"/>
        <v>2</v>
      </c>
      <c r="H86" s="8" t="str">
        <f t="shared" si="5"/>
        <v xml:space="preserve"> </v>
      </c>
    </row>
    <row r="87" spans="2:8" ht="36.75" customHeight="1">
      <c r="B87" s="33" t="s">
        <v>82</v>
      </c>
      <c r="C87" s="34" t="s">
        <v>83</v>
      </c>
      <c r="D87" s="83">
        <v>54</v>
      </c>
      <c r="E87" s="93">
        <v>27</v>
      </c>
      <c r="F87" s="93">
        <v>24</v>
      </c>
      <c r="G87" s="1">
        <f t="shared" si="4"/>
        <v>2</v>
      </c>
      <c r="H87" s="8" t="str">
        <f t="shared" si="5"/>
        <v xml:space="preserve"> </v>
      </c>
    </row>
    <row r="88" spans="2:8" ht="16.5">
      <c r="B88" s="33"/>
      <c r="C88" s="36" t="s">
        <v>84</v>
      </c>
      <c r="D88" s="83">
        <v>55</v>
      </c>
      <c r="E88" s="93">
        <v>32</v>
      </c>
      <c r="F88" s="93">
        <v>35</v>
      </c>
      <c r="G88" s="1">
        <f t="shared" si="4"/>
        <v>2</v>
      </c>
      <c r="H88" s="8" t="str">
        <f t="shared" si="5"/>
        <v xml:space="preserve"> </v>
      </c>
    </row>
    <row r="89" spans="2:8" ht="16.5">
      <c r="B89" s="50"/>
      <c r="C89" s="36" t="s">
        <v>51</v>
      </c>
      <c r="D89" s="83">
        <v>56</v>
      </c>
      <c r="E89" s="93">
        <v>30</v>
      </c>
      <c r="F89" s="93">
        <v>24</v>
      </c>
      <c r="G89" s="1">
        <f t="shared" si="4"/>
        <v>2</v>
      </c>
      <c r="H89" s="8" t="str">
        <f t="shared" si="5"/>
        <v xml:space="preserve"> </v>
      </c>
    </row>
    <row r="90" spans="2:8" ht="16.5">
      <c r="B90" s="33"/>
      <c r="C90" s="36" t="s">
        <v>85</v>
      </c>
      <c r="D90" s="83">
        <v>57</v>
      </c>
      <c r="E90" s="93">
        <v>41</v>
      </c>
      <c r="F90" s="93">
        <v>46</v>
      </c>
      <c r="G90" s="1">
        <f t="shared" si="4"/>
        <v>2</v>
      </c>
      <c r="H90" s="8" t="str">
        <f t="shared" si="5"/>
        <v xml:space="preserve"> </v>
      </c>
    </row>
    <row r="91" spans="2:8" ht="16.5">
      <c r="B91" s="33"/>
      <c r="C91" s="36" t="s">
        <v>86</v>
      </c>
      <c r="D91" s="83">
        <v>58</v>
      </c>
      <c r="E91" s="93">
        <v>8</v>
      </c>
      <c r="F91" s="93">
        <v>9</v>
      </c>
      <c r="G91" s="1">
        <f t="shared" si="4"/>
        <v>2</v>
      </c>
      <c r="H91" s="8" t="str">
        <f t="shared" si="5"/>
        <v xml:space="preserve"> </v>
      </c>
    </row>
    <row r="92" spans="2:8" ht="16.5">
      <c r="B92" s="35"/>
      <c r="C92" s="51" t="s">
        <v>87</v>
      </c>
      <c r="D92" s="83">
        <v>59</v>
      </c>
      <c r="E92" s="121">
        <f>E58+E61+E64+E67+E70+E73+E76+E79+E82+E85+E88</f>
        <v>199</v>
      </c>
      <c r="F92" s="122">
        <f>F58+F61+F64+F67+F70+F73+F76+F79+F82+F85+F88</f>
        <v>182</v>
      </c>
    </row>
    <row r="93" spans="2:8" ht="17.25" thickBot="1">
      <c r="B93" s="37"/>
      <c r="C93" s="52" t="s">
        <v>88</v>
      </c>
      <c r="D93" s="86">
        <v>60</v>
      </c>
      <c r="E93" s="123">
        <f>E59+E62+E65+E68+E71+E74+E77+E80+E83+E86+E89</f>
        <v>164</v>
      </c>
      <c r="F93" s="124">
        <f>F59+F62+F65+F68+F71+F74+F77+F80+F83+F86+F89</f>
        <v>106</v>
      </c>
    </row>
    <row r="94" spans="2:8" ht="54" customHeight="1">
      <c r="B94" s="31" t="s">
        <v>89</v>
      </c>
      <c r="C94" s="32" t="s">
        <v>90</v>
      </c>
      <c r="D94" s="82">
        <v>61</v>
      </c>
      <c r="E94" s="114">
        <f>E96+E97+E98</f>
        <v>15</v>
      </c>
      <c r="F94" s="90">
        <f>F96+F97+F98</f>
        <v>13</v>
      </c>
    </row>
    <row r="95" spans="2:8" ht="16.5">
      <c r="B95" s="33"/>
      <c r="C95" s="36" t="s">
        <v>91</v>
      </c>
      <c r="D95" s="85" t="s">
        <v>30</v>
      </c>
      <c r="E95" s="109" t="s">
        <v>31</v>
      </c>
      <c r="F95" s="92" t="s">
        <v>31</v>
      </c>
    </row>
    <row r="96" spans="2:8" ht="16.5">
      <c r="B96" s="35" t="s">
        <v>92</v>
      </c>
      <c r="C96" s="36" t="s">
        <v>93</v>
      </c>
      <c r="D96" s="87">
        <v>62</v>
      </c>
      <c r="E96" s="110">
        <v>5</v>
      </c>
      <c r="F96" s="110">
        <v>6</v>
      </c>
      <c r="G96" s="1">
        <f>COUNTA(E96:F96)</f>
        <v>2</v>
      </c>
      <c r="H96" s="8" t="str">
        <f>IF(G96=2," ","Не заполнено")</f>
        <v xml:space="preserve"> </v>
      </c>
    </row>
    <row r="97" spans="2:8" ht="16.5">
      <c r="B97" s="35" t="s">
        <v>94</v>
      </c>
      <c r="C97" s="36" t="s">
        <v>95</v>
      </c>
      <c r="D97" s="83">
        <v>63</v>
      </c>
      <c r="E97" s="110">
        <v>6</v>
      </c>
      <c r="F97" s="110">
        <v>4</v>
      </c>
      <c r="G97" s="1">
        <f>COUNTA(E97:F97)</f>
        <v>2</v>
      </c>
      <c r="H97" s="8" t="str">
        <f>IF(G97=2," ","Не заполнено")</f>
        <v xml:space="preserve"> </v>
      </c>
    </row>
    <row r="98" spans="2:8" ht="17.25" thickBot="1">
      <c r="B98" s="37" t="s">
        <v>96</v>
      </c>
      <c r="C98" s="38" t="s">
        <v>97</v>
      </c>
      <c r="D98" s="86">
        <v>64</v>
      </c>
      <c r="E98" s="111">
        <v>4</v>
      </c>
      <c r="F98" s="111">
        <v>3</v>
      </c>
      <c r="G98" s="1">
        <f>COUNTA(E98:F98)</f>
        <v>2</v>
      </c>
      <c r="H98" s="8" t="str">
        <f>IF(G98=2," ","Не заполнено")</f>
        <v xml:space="preserve"> </v>
      </c>
    </row>
    <row r="99" spans="2:8" ht="33">
      <c r="B99" s="31" t="s">
        <v>98</v>
      </c>
      <c r="C99" s="32" t="s">
        <v>99</v>
      </c>
      <c r="D99" s="82">
        <v>65</v>
      </c>
      <c r="E99" s="115">
        <f>E100+E101+E102</f>
        <v>11</v>
      </c>
      <c r="F99" s="116">
        <f>F100+F101+F102</f>
        <v>7</v>
      </c>
    </row>
    <row r="100" spans="2:8" ht="16.5">
      <c r="B100" s="35" t="s">
        <v>100</v>
      </c>
      <c r="C100" s="36" t="s">
        <v>101</v>
      </c>
      <c r="D100" s="83">
        <v>66</v>
      </c>
      <c r="E100" s="110">
        <v>4</v>
      </c>
      <c r="F100" s="110">
        <v>3</v>
      </c>
      <c r="G100" s="1">
        <f>COUNTA(E100:F100)</f>
        <v>2</v>
      </c>
      <c r="H100" s="8" t="str">
        <f>IF(G100=2," ","Не заполнено")</f>
        <v xml:space="preserve"> </v>
      </c>
    </row>
    <row r="101" spans="2:8" ht="16.5">
      <c r="B101" s="35" t="s">
        <v>102</v>
      </c>
      <c r="C101" s="36" t="s">
        <v>103</v>
      </c>
      <c r="D101" s="83">
        <v>67</v>
      </c>
      <c r="E101" s="110">
        <v>7</v>
      </c>
      <c r="F101" s="110">
        <v>4</v>
      </c>
      <c r="G101" s="1">
        <f>COUNTA(E101:F101)</f>
        <v>2</v>
      </c>
      <c r="H101" s="8" t="str">
        <f>IF(G101=2," ","Не заполнено")</f>
        <v xml:space="preserve"> </v>
      </c>
    </row>
    <row r="102" spans="2:8" ht="17.25" thickBot="1">
      <c r="B102" s="37" t="s">
        <v>104</v>
      </c>
      <c r="C102" s="38" t="s">
        <v>105</v>
      </c>
      <c r="D102" s="86">
        <v>68</v>
      </c>
      <c r="E102" s="111">
        <v>0</v>
      </c>
      <c r="F102" s="111">
        <v>0</v>
      </c>
      <c r="G102" s="1">
        <f>COUNTA(E102:F102)</f>
        <v>2</v>
      </c>
      <c r="H102" s="8" t="str">
        <f>IF(G102=2," ","Не заполнено")</f>
        <v xml:space="preserve"> </v>
      </c>
    </row>
    <row r="103" spans="2:8" ht="83.25">
      <c r="B103" s="53" t="s">
        <v>106</v>
      </c>
      <c r="C103" s="54" t="s">
        <v>107</v>
      </c>
      <c r="D103" s="82">
        <v>69</v>
      </c>
      <c r="E103" s="103">
        <f>E105+E106+E107</f>
        <v>0</v>
      </c>
      <c r="F103" s="104">
        <f>F105+F106+F107</f>
        <v>0</v>
      </c>
      <c r="H103" s="8"/>
    </row>
    <row r="104" spans="2:8" ht="16.5">
      <c r="B104" s="55"/>
      <c r="C104" s="56" t="s">
        <v>108</v>
      </c>
      <c r="D104" s="85" t="s">
        <v>30</v>
      </c>
      <c r="E104" s="109" t="s">
        <v>31</v>
      </c>
      <c r="F104" s="92" t="s">
        <v>31</v>
      </c>
    </row>
    <row r="105" spans="2:8" ht="16.5">
      <c r="B105" s="35" t="s">
        <v>109</v>
      </c>
      <c r="C105" s="36" t="s">
        <v>110</v>
      </c>
      <c r="D105" s="87">
        <v>70</v>
      </c>
      <c r="E105" s="110">
        <v>0</v>
      </c>
      <c r="F105" s="110">
        <v>0</v>
      </c>
      <c r="G105" s="1">
        <f>COUNTA(E105:F105)</f>
        <v>2</v>
      </c>
      <c r="H105" s="8" t="str">
        <f>IF(G105=2," ","Не заполнено")</f>
        <v xml:space="preserve"> </v>
      </c>
    </row>
    <row r="106" spans="2:8" ht="16.5">
      <c r="B106" s="35" t="s">
        <v>111</v>
      </c>
      <c r="C106" s="36" t="s">
        <v>112</v>
      </c>
      <c r="D106" s="83">
        <v>71</v>
      </c>
      <c r="E106" s="110">
        <v>0</v>
      </c>
      <c r="F106" s="110">
        <v>0</v>
      </c>
      <c r="G106" s="1">
        <f>COUNTA(E106:F106)</f>
        <v>2</v>
      </c>
      <c r="H106" s="8" t="str">
        <f>IF(G106=2," ","Не заполнено")</f>
        <v xml:space="preserve"> </v>
      </c>
    </row>
    <row r="107" spans="2:8" ht="17.25" thickBot="1">
      <c r="B107" s="37" t="s">
        <v>113</v>
      </c>
      <c r="C107" s="38" t="s">
        <v>114</v>
      </c>
      <c r="D107" s="86">
        <v>72</v>
      </c>
      <c r="E107" s="111">
        <v>0</v>
      </c>
      <c r="F107" s="111">
        <v>0</v>
      </c>
      <c r="G107" s="1">
        <f>COUNTA(E107:F107)</f>
        <v>2</v>
      </c>
      <c r="H107" s="8" t="str">
        <f>IF(G107=2," ","Не заполнено")</f>
        <v xml:space="preserve"> </v>
      </c>
    </row>
    <row r="108" spans="2:8" ht="49.5">
      <c r="B108" s="31" t="s">
        <v>115</v>
      </c>
      <c r="C108" s="54" t="s">
        <v>116</v>
      </c>
      <c r="D108" s="82">
        <v>73</v>
      </c>
      <c r="E108" s="103">
        <f>E110+E111+E112</f>
        <v>79</v>
      </c>
      <c r="F108" s="104">
        <f>F110+F111+F112</f>
        <v>91</v>
      </c>
    </row>
    <row r="109" spans="2:8" ht="16.5">
      <c r="B109" s="33"/>
      <c r="C109" s="36" t="s">
        <v>91</v>
      </c>
      <c r="D109" s="85" t="s">
        <v>30</v>
      </c>
      <c r="E109" s="109" t="s">
        <v>31</v>
      </c>
      <c r="F109" s="92" t="s">
        <v>31</v>
      </c>
    </row>
    <row r="110" spans="2:8" ht="16.5">
      <c r="B110" s="33"/>
      <c r="C110" s="36" t="s">
        <v>117</v>
      </c>
      <c r="D110" s="87">
        <v>74</v>
      </c>
      <c r="E110" s="117">
        <v>9</v>
      </c>
      <c r="F110" s="117">
        <v>16</v>
      </c>
      <c r="G110" s="1">
        <f t="shared" ref="G110:G122" si="6">COUNTA(E110:F110)</f>
        <v>2</v>
      </c>
      <c r="H110" s="8" t="str">
        <f t="shared" ref="H110:H122" si="7">IF(G110=2," ","Не заполнено")</f>
        <v xml:space="preserve"> </v>
      </c>
    </row>
    <row r="111" spans="2:8" ht="16.5">
      <c r="B111" s="33"/>
      <c r="C111" s="36" t="s">
        <v>118</v>
      </c>
      <c r="D111" s="83">
        <v>75</v>
      </c>
      <c r="E111" s="110">
        <v>52</v>
      </c>
      <c r="F111" s="110">
        <v>48</v>
      </c>
      <c r="G111" s="1">
        <f t="shared" si="6"/>
        <v>2</v>
      </c>
      <c r="H111" s="8" t="str">
        <f t="shared" si="7"/>
        <v xml:space="preserve"> </v>
      </c>
    </row>
    <row r="112" spans="2:8" ht="16.5">
      <c r="B112" s="33"/>
      <c r="C112" s="36" t="s">
        <v>119</v>
      </c>
      <c r="D112" s="83">
        <v>76</v>
      </c>
      <c r="E112" s="110">
        <v>18</v>
      </c>
      <c r="F112" s="110">
        <v>27</v>
      </c>
      <c r="G112" s="1">
        <f t="shared" si="6"/>
        <v>2</v>
      </c>
      <c r="H112" s="8" t="str">
        <f t="shared" si="7"/>
        <v xml:space="preserve"> </v>
      </c>
    </row>
    <row r="113" spans="2:8" ht="17.25" thickBot="1">
      <c r="B113" s="37" t="s">
        <v>120</v>
      </c>
      <c r="C113" s="38" t="s">
        <v>121</v>
      </c>
      <c r="D113" s="86">
        <v>77</v>
      </c>
      <c r="E113" s="111">
        <v>73</v>
      </c>
      <c r="F113" s="111">
        <v>76</v>
      </c>
      <c r="G113" s="1">
        <f t="shared" si="6"/>
        <v>2</v>
      </c>
      <c r="H113" s="8" t="str">
        <f t="shared" si="7"/>
        <v xml:space="preserve"> </v>
      </c>
    </row>
    <row r="114" spans="2:8" ht="33">
      <c r="B114" s="31" t="s">
        <v>122</v>
      </c>
      <c r="C114" s="32" t="s">
        <v>123</v>
      </c>
      <c r="D114" s="82">
        <v>78</v>
      </c>
      <c r="E114" s="118">
        <v>0</v>
      </c>
      <c r="F114" s="118">
        <v>0</v>
      </c>
      <c r="G114" s="1">
        <f t="shared" si="6"/>
        <v>2</v>
      </c>
      <c r="H114" s="8" t="str">
        <f t="shared" si="7"/>
        <v xml:space="preserve"> </v>
      </c>
    </row>
    <row r="115" spans="2:8" ht="17.25" thickBot="1">
      <c r="B115" s="37" t="s">
        <v>124</v>
      </c>
      <c r="C115" s="38" t="s">
        <v>125</v>
      </c>
      <c r="D115" s="86">
        <v>79</v>
      </c>
      <c r="E115" s="112">
        <v>0</v>
      </c>
      <c r="F115" s="112">
        <v>0</v>
      </c>
      <c r="G115" s="1">
        <f t="shared" si="6"/>
        <v>2</v>
      </c>
      <c r="H115" s="8" t="str">
        <f t="shared" si="7"/>
        <v xml:space="preserve"> </v>
      </c>
    </row>
    <row r="116" spans="2:8" ht="33">
      <c r="B116" s="31" t="s">
        <v>126</v>
      </c>
      <c r="C116" s="32" t="s">
        <v>127</v>
      </c>
      <c r="D116" s="82">
        <v>80</v>
      </c>
      <c r="E116" s="119">
        <v>27</v>
      </c>
      <c r="F116" s="119">
        <v>21</v>
      </c>
      <c r="G116" s="1">
        <f t="shared" si="6"/>
        <v>2</v>
      </c>
      <c r="H116" s="8" t="str">
        <f t="shared" si="7"/>
        <v xml:space="preserve"> </v>
      </c>
    </row>
    <row r="117" spans="2:8" ht="16.5">
      <c r="B117" s="35" t="s">
        <v>128</v>
      </c>
      <c r="C117" s="36" t="s">
        <v>129</v>
      </c>
      <c r="D117" s="83">
        <v>81</v>
      </c>
      <c r="E117" s="94">
        <v>27</v>
      </c>
      <c r="F117" s="94">
        <v>21</v>
      </c>
      <c r="G117" s="1">
        <f t="shared" si="6"/>
        <v>2</v>
      </c>
      <c r="H117" s="8" t="str">
        <f t="shared" si="7"/>
        <v xml:space="preserve"> </v>
      </c>
    </row>
    <row r="118" spans="2:8" ht="17.25" thickBot="1">
      <c r="B118" s="37" t="s">
        <v>130</v>
      </c>
      <c r="C118" s="38" t="s">
        <v>131</v>
      </c>
      <c r="D118" s="86">
        <v>82</v>
      </c>
      <c r="E118" s="112">
        <v>6</v>
      </c>
      <c r="F118" s="112">
        <v>3</v>
      </c>
      <c r="G118" s="1">
        <f t="shared" si="6"/>
        <v>2</v>
      </c>
      <c r="H118" s="8" t="str">
        <f t="shared" si="7"/>
        <v xml:space="preserve"> </v>
      </c>
    </row>
    <row r="119" spans="2:8" ht="50.25">
      <c r="B119" s="31" t="s">
        <v>132</v>
      </c>
      <c r="C119" s="32" t="s">
        <v>133</v>
      </c>
      <c r="D119" s="82">
        <v>83</v>
      </c>
      <c r="E119" s="119">
        <v>289</v>
      </c>
      <c r="F119" s="119">
        <v>257</v>
      </c>
      <c r="G119" s="1">
        <f t="shared" si="6"/>
        <v>2</v>
      </c>
      <c r="H119" s="8" t="str">
        <f t="shared" si="7"/>
        <v xml:space="preserve"> </v>
      </c>
    </row>
    <row r="120" spans="2:8" ht="17.25" thickBot="1">
      <c r="B120" s="37" t="s">
        <v>134</v>
      </c>
      <c r="C120" s="38" t="s">
        <v>135</v>
      </c>
      <c r="D120" s="86">
        <v>84</v>
      </c>
      <c r="E120" s="112">
        <v>277</v>
      </c>
      <c r="F120" s="112">
        <v>244</v>
      </c>
      <c r="G120" s="1">
        <f t="shared" si="6"/>
        <v>2</v>
      </c>
      <c r="H120" s="8" t="str">
        <f t="shared" si="7"/>
        <v xml:space="preserve"> </v>
      </c>
    </row>
    <row r="121" spans="2:8" ht="33">
      <c r="B121" s="31" t="s">
        <v>136</v>
      </c>
      <c r="C121" s="32" t="s">
        <v>137</v>
      </c>
      <c r="D121" s="82">
        <v>85</v>
      </c>
      <c r="E121" s="118">
        <v>0</v>
      </c>
      <c r="F121" s="118">
        <v>0</v>
      </c>
      <c r="G121" s="1">
        <f t="shared" si="6"/>
        <v>2</v>
      </c>
      <c r="H121" s="8" t="str">
        <f t="shared" si="7"/>
        <v xml:space="preserve"> </v>
      </c>
    </row>
    <row r="122" spans="2:8" ht="17.25" thickBot="1">
      <c r="B122" s="37" t="s">
        <v>138</v>
      </c>
      <c r="C122" s="38" t="s">
        <v>135</v>
      </c>
      <c r="D122" s="86">
        <v>86</v>
      </c>
      <c r="E122" s="112">
        <v>0</v>
      </c>
      <c r="F122" s="112">
        <v>0</v>
      </c>
      <c r="G122" s="1">
        <f t="shared" si="6"/>
        <v>2</v>
      </c>
      <c r="H122" s="8" t="str">
        <f t="shared" si="7"/>
        <v xml:space="preserve"> </v>
      </c>
    </row>
    <row r="123" spans="2:8" ht="33.75" thickBot="1">
      <c r="B123" s="57" t="s">
        <v>139</v>
      </c>
      <c r="C123" s="58" t="s">
        <v>140</v>
      </c>
      <c r="D123" s="88">
        <v>87</v>
      </c>
      <c r="E123" s="137">
        <v>2205</v>
      </c>
      <c r="F123" s="137">
        <v>2715</v>
      </c>
      <c r="G123" s="1">
        <f>COUNTA(E123:F123)</f>
        <v>2</v>
      </c>
      <c r="H123" s="8" t="str">
        <f>IF(G123=2," ","Не заполнено")</f>
        <v xml:space="preserve"> </v>
      </c>
    </row>
    <row r="124" spans="2:8" ht="39" customHeight="1">
      <c r="B124" s="59" t="s">
        <v>141</v>
      </c>
      <c r="C124" s="151" t="s">
        <v>142</v>
      </c>
      <c r="D124" s="151"/>
      <c r="E124" s="151"/>
      <c r="F124" s="151"/>
      <c r="H124" s="8"/>
    </row>
    <row r="125" spans="2:8">
      <c r="B125" s="152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 xml:space="preserve">   </v>
      </c>
      <c r="C125" s="152"/>
      <c r="D125" s="152"/>
      <c r="E125" s="152"/>
      <c r="F125" s="60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167</v>
      </c>
      <c r="H125" s="6"/>
    </row>
    <row r="126" spans="2:8">
      <c r="B126" s="152"/>
      <c r="C126" s="152"/>
      <c r="D126" s="152"/>
      <c r="E126" s="152"/>
      <c r="F126" s="61"/>
      <c r="H126" s="6"/>
    </row>
    <row r="127" spans="2:8">
      <c r="B127" s="143" t="str">
        <f>IF(G125=167,"Спасибо, Вы заполнили все необходимые значения. Отчет может быть отправлен, принимается к рассмотрению по существу ","   ")</f>
        <v xml:space="preserve">Спасибо, Вы заполнили все необходимые значения. Отчет может быть отправлен, принимается к рассмотрению по существу </v>
      </c>
      <c r="C127" s="143"/>
      <c r="D127" s="143"/>
      <c r="E127" s="143"/>
      <c r="F127" s="61"/>
      <c r="H127" s="6"/>
    </row>
    <row r="128" spans="2:8">
      <c r="B128" s="143"/>
      <c r="C128" s="143"/>
      <c r="D128" s="143"/>
      <c r="E128" s="143"/>
      <c r="F128" s="61"/>
      <c r="H128" s="6"/>
    </row>
    <row r="129" spans="2:8">
      <c r="B129" s="62"/>
      <c r="C129" s="61"/>
      <c r="D129" s="61"/>
      <c r="E129" s="61"/>
      <c r="F129" s="61"/>
      <c r="H129" s="6"/>
    </row>
    <row r="130" spans="2:8">
      <c r="C130" s="4" t="str">
        <f>C16</f>
        <v>главный технический инспектор труда</v>
      </c>
    </row>
    <row r="131" spans="2:8">
      <c r="C131" s="4" t="str">
        <f>B14</f>
        <v>Ишниязов Виктор Ибрагимович</v>
      </c>
    </row>
    <row r="132" spans="2:8">
      <c r="C132" s="63"/>
    </row>
    <row r="133" spans="2:8">
      <c r="C133" s="64" t="s">
        <v>143</v>
      </c>
    </row>
  </sheetData>
  <sheetProtection password="CAD1" sheet="1" selectLockedCells="1"/>
  <mergeCells count="13">
    <mergeCell ref="B127:E128"/>
    <mergeCell ref="B8:C8"/>
    <mergeCell ref="B12:C12"/>
    <mergeCell ref="B14:C14"/>
    <mergeCell ref="D23:F23"/>
    <mergeCell ref="B24:B25"/>
    <mergeCell ref="C24:C25"/>
    <mergeCell ref="D24:D25"/>
    <mergeCell ref="B3:C3"/>
    <mergeCell ref="B4:C4"/>
    <mergeCell ref="B6:C6"/>
    <mergeCell ref="C124:F124"/>
    <mergeCell ref="B125:E126"/>
  </mergeCells>
  <phoneticPr fontId="39" type="noConversion"/>
  <conditionalFormatting sqref="B2">
    <cfRule type="cellIs" dxfId="2" priority="2" operator="equal">
      <formula>167</formula>
    </cfRule>
    <cfRule type="cellIs" dxfId="1" priority="3" operator="lessThan">
      <formula>167</formula>
    </cfRule>
  </conditionalFormatting>
  <conditionalFormatting sqref="E33">
    <cfRule type="expression" dxfId="0" priority="1" stopIfTrue="1">
      <formula>$E$33&lt;$E$31</formula>
    </cfRule>
  </conditionalFormatting>
  <dataValidations count="5">
    <dataValidation type="whole" operator="greaterThanOrEqual" allowBlank="1" showInputMessage="1" showErrorMessage="1" errorTitle="ошибка ввода" error="допускается ввод только цифровых значений" sqref="E28:F30 E111:F122 E40:F54 E57:F91 E96:F98 E100:F103 E105:F107 F110 E32:F33 E36:F38">
      <formula1>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E22">
      <formula1>42005</formula1>
    </dataValidation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1 ФНПР заполнено </vt:lpstr>
      <vt:lpstr>отчет 1 ФНПР 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львов</cp:lastModifiedBy>
  <cp:lastPrinted>2019-12-16T00:48:10Z</cp:lastPrinted>
  <dcterms:created xsi:type="dcterms:W3CDTF">2014-12-11T11:56:15Z</dcterms:created>
  <dcterms:modified xsi:type="dcterms:W3CDTF">2019-12-16T00:48:53Z</dcterms:modified>
</cp:coreProperties>
</file>